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5" yWindow="-125" windowWidth="24267" windowHeight="13749"/>
  </bookViews>
  <sheets>
    <sheet name="RUJAN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5" i="5" l="1"/>
  <c r="E202" i="5" l="1"/>
  <c r="E199" i="5"/>
  <c r="E193" i="5"/>
  <c r="E144" i="5"/>
  <c r="E17" i="5"/>
  <c r="E197" i="5"/>
  <c r="E170" i="5"/>
  <c r="E129" i="5"/>
  <c r="E96" i="5"/>
  <c r="E81" i="5"/>
  <c r="E75" i="5"/>
  <c r="E63" i="5"/>
  <c r="E31" i="5"/>
  <c r="E39" i="5"/>
  <c r="E70" i="5"/>
  <c r="E98" i="5"/>
  <c r="E187" i="5"/>
  <c r="E91" i="5"/>
  <c r="E85" i="5"/>
  <c r="E195" i="5"/>
  <c r="E184" i="5"/>
  <c r="E173" i="5"/>
  <c r="E167" i="5"/>
  <c r="E83" i="5"/>
  <c r="E109" i="5"/>
  <c r="E89" i="5"/>
  <c r="E43" i="5"/>
  <c r="E151" i="5"/>
  <c r="E139" i="5"/>
  <c r="E103" i="5"/>
  <c r="E136" i="5"/>
  <c r="E111" i="5" l="1"/>
  <c r="E141" i="5"/>
  <c r="E146" i="5" l="1"/>
  <c r="E72" i="5"/>
  <c r="E148" i="5"/>
  <c r="E107" i="5"/>
  <c r="E47" i="5"/>
  <c r="E45" i="5"/>
  <c r="E36" i="5" l="1"/>
  <c r="E100" i="5" l="1"/>
  <c r="E34" i="5" l="1"/>
  <c r="E189" i="5"/>
  <c r="E134" i="5" l="1"/>
  <c r="E67" i="5" l="1"/>
  <c r="E87" i="5" l="1"/>
  <c r="E176" i="5" l="1"/>
  <c r="E115" i="5"/>
  <c r="E77" i="5"/>
</calcChain>
</file>

<file path=xl/sharedStrings.xml><?xml version="1.0" encoding="utf-8"?>
<sst xmlns="http://schemas.openxmlformats.org/spreadsheetml/2006/main" count="325" uniqueCount="129">
  <si>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</si>
  <si>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</si>
  <si>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</si>
  <si>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</si>
  <si>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</si>
  <si>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</si>
  <si>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DOM ZA STARIJE I NEMOĆNE OSOBE VARAŽDIN</t>
  </si>
  <si>
    <t>Zavojna 6, 42000 Varaždin</t>
  </si>
  <si>
    <t>OIB: 41732682041</t>
  </si>
  <si>
    <t xml:space="preserve">Ukupno: </t>
  </si>
  <si>
    <t>PETROL d.o.o.</t>
  </si>
  <si>
    <t>VARAŽDIN</t>
  </si>
  <si>
    <t>VOĆE VARAŽDIN d.o.o.</t>
  </si>
  <si>
    <t>SPLIT</t>
  </si>
  <si>
    <t>LOTUS 91 d.o.o.</t>
  </si>
  <si>
    <t>ZAGREBAČKA BANKA d.d.</t>
  </si>
  <si>
    <t>ISPLATITELJ:</t>
  </si>
  <si>
    <t>3111 bruto plaće za redovan rad (ukupni iznos bez bolovanja na teret HZZO-a)</t>
  </si>
  <si>
    <t>3132 doprinos na bruto (doprinosi za obvezno zdravstveno osiguranje)</t>
  </si>
  <si>
    <t>3212 naknade za prijevoz, za rad na terenu i odvojeni život</t>
  </si>
  <si>
    <t>3121 ostali rashodi za zaposlene (bruto iznos s doprinosima na bruto)</t>
  </si>
  <si>
    <t>3291 naknade za rad predstavničkih i izvršnih tijela, povjerenstava i slično (bruto iznos s doprinosima na bruto)</t>
  </si>
  <si>
    <t>-</t>
  </si>
  <si>
    <t>LJUBOMIR BENJAK</t>
  </si>
  <si>
    <t>3222 materijal i sirovine (radna okupacija korisnika)</t>
  </si>
  <si>
    <t>3721 naknade građanima i kućanstvima u novcu (isplata džeparca korisnicima)</t>
  </si>
  <si>
    <t>3223 energija</t>
  </si>
  <si>
    <t xml:space="preserve">3222 materijal i sirovine  </t>
  </si>
  <si>
    <t>3238 računalne usluge</t>
  </si>
  <si>
    <t>3234 komunalne usluge</t>
  </si>
  <si>
    <t>3299 ostali nespomenuti rashodi poslovanja</t>
  </si>
  <si>
    <t>3431 bankarske usluge i usluge platnog prometa</t>
  </si>
  <si>
    <t>3233 usluge promidžbe i informiranja</t>
  </si>
  <si>
    <t>SESVETE</t>
  </si>
  <si>
    <t>OSIJEK</t>
  </si>
  <si>
    <t>ROG d.o.o.</t>
  </si>
  <si>
    <t>VINDIJA d.d.</t>
  </si>
  <si>
    <t>ALCA ZAGREB d.o.o.</t>
  </si>
  <si>
    <t>GORNJI KNEGINEC</t>
  </si>
  <si>
    <t>VUGRINEC d.o.o.</t>
  </si>
  <si>
    <t>DUBRAVICA</t>
  </si>
  <si>
    <t>ČISTOĆA d.o.o.</t>
  </si>
  <si>
    <t>A1 HRVATSKA d.o.o.</t>
  </si>
  <si>
    <t>PODRAVKA d.d.</t>
  </si>
  <si>
    <t>KOPRIVNICA</t>
  </si>
  <si>
    <t>LJEKARNA VARAŽDINSKE ŽUPANIJE</t>
  </si>
  <si>
    <t>OPG KOVAČIĆ MIRJANA</t>
  </si>
  <si>
    <t>3221 uredski materijal i ostali materijalni rashodi</t>
  </si>
  <si>
    <t>3222 materijal i sirovine</t>
  </si>
  <si>
    <t>3232 usluge tekućeg i investicijskog održavanja</t>
  </si>
  <si>
    <t>3231 usluge telefona, pošte i prijevoza</t>
  </si>
  <si>
    <t>02371889218</t>
  </si>
  <si>
    <t>OPG ZVONKO ŠINCEK</t>
  </si>
  <si>
    <t>CESTICA</t>
  </si>
  <si>
    <t>PERT d.o.o.</t>
  </si>
  <si>
    <t>ILOK</t>
  </si>
  <si>
    <t>DENI PEK d.o.o.</t>
  </si>
  <si>
    <t>VARAŽDINSKE TOPLICE</t>
  </si>
  <si>
    <t>02734490877</t>
  </si>
  <si>
    <t>ICT REMARKETING d.o.o.</t>
  </si>
  <si>
    <t>MIKAČ, obrt za usluge</t>
  </si>
  <si>
    <t>MARTINKOVEC</t>
  </si>
  <si>
    <t>HP - HRVATSKA POŠTA d.d.</t>
  </si>
  <si>
    <t>NARODNI TRGOVAČKI LANAC d.o.o.</t>
  </si>
  <si>
    <t>82269069375</t>
  </si>
  <si>
    <t>METEOR GRUPA-LABUD d.o.o.</t>
  </si>
  <si>
    <t>HEP PLIN d.o.o.</t>
  </si>
  <si>
    <t>AUTO CENTAR KOS d.o.o.</t>
  </si>
  <si>
    <t>HRVATSKA RADIOTELEVIZIJA</t>
  </si>
  <si>
    <t>DIZALO RUTIĆ d.o.o.</t>
  </si>
  <si>
    <t>KUĆAN MAROF</t>
  </si>
  <si>
    <t>NARODNE NOVINE d.d.</t>
  </si>
  <si>
    <t>5443 otplata glavnice primljenih kredita od kreditnih institucija izvan javnog sektora</t>
  </si>
  <si>
    <t>JAVNA OBJAVA INFORMACIJA O TROŠENJU SREDSTAVA ZA RUJAN 2024. GODINE</t>
  </si>
  <si>
    <t>Ukupno za rujan 2024.</t>
  </si>
  <si>
    <t xml:space="preserve">HRVATSKE VODE </t>
  </si>
  <si>
    <t>FEROING D.O.O.</t>
  </si>
  <si>
    <t>BREZNIČKI HUM</t>
  </si>
  <si>
    <t>INFOMARE d.o.o.</t>
  </si>
  <si>
    <t>FOING NOVA d.o.o.</t>
  </si>
  <si>
    <t>JALKOVEC</t>
  </si>
  <si>
    <t>ELCON d.o.o.</t>
  </si>
  <si>
    <t>JEKLOTEHNA-TING d.o.o.</t>
  </si>
  <si>
    <t>NOVI MAROF</t>
  </si>
  <si>
    <t>PURUS SALUS d.o.o.</t>
  </si>
  <si>
    <t>EUROHERC OSIGURANJE d.d.</t>
  </si>
  <si>
    <t>GMT AUTODIJELOVI d.o.o.</t>
  </si>
  <si>
    <t>HANZA MEDIA d.o.o.</t>
  </si>
  <si>
    <t>LABTEX d.o.o.</t>
  </si>
  <si>
    <t>14047473247</t>
  </si>
  <si>
    <t>DIMAX d.o.o.</t>
  </si>
  <si>
    <t>56608479548</t>
  </si>
  <si>
    <t>MEĐIMURKA BS d.o.o.</t>
  </si>
  <si>
    <t>NOVI OKOLIŠ d.o.o.</t>
  </si>
  <si>
    <t>PROJECT-TRADE d.o.o.</t>
  </si>
  <si>
    <t xml:space="preserve">API-PLAST obrt </t>
  </si>
  <si>
    <t>LUDBREG</t>
  </si>
  <si>
    <t>VITOS d.o.o.</t>
  </si>
  <si>
    <t>26702280390</t>
  </si>
  <si>
    <t>HRVATSKA BANKA ZA OBNOVU I RAZVITAK</t>
  </si>
  <si>
    <t>COSMOS  STAR d.o.o.</t>
  </si>
  <si>
    <t xml:space="preserve">              VARAŽDIN</t>
  </si>
  <si>
    <t>3433 zatezne kamate</t>
  </si>
  <si>
    <t xml:space="preserve">3232 usluge tekućeg i investicijskog održavanja </t>
  </si>
  <si>
    <t xml:space="preserve">3221 uredski materijal i ostali materijalni rashodi </t>
  </si>
  <si>
    <t xml:space="preserve">3222 materijal i sirovine </t>
  </si>
  <si>
    <t>3422 kamate za primljene kredite i zajmove od kreditnih i ostalih financijskih institucija u javnom sektoru</t>
  </si>
  <si>
    <t xml:space="preserve">5422 otplata glavnice primljenih kredita od kreditnih institucija u javnom sektoru </t>
  </si>
  <si>
    <t xml:space="preserve">4227 uređaji, strojevi i oprema za ostale namjene </t>
  </si>
  <si>
    <t xml:space="preserve">INA d.d. </t>
  </si>
  <si>
    <t>3224 materijal i dijelovi za tekuće i investicijsko održavanje</t>
  </si>
  <si>
    <t>3235 zakupnine i najamnine</t>
  </si>
  <si>
    <t xml:space="preserve">3224 materijal i djelovi za tekuće i investicijsko održavanje </t>
  </si>
  <si>
    <r>
      <t>3233 usluge promidžbe i informiranja</t>
    </r>
    <r>
      <rPr>
        <b/>
        <sz val="11"/>
        <rFont val="Calibri"/>
        <family val="2"/>
        <scheme val="minor"/>
      </rPr>
      <t xml:space="preserve"> </t>
    </r>
  </si>
  <si>
    <t xml:space="preserve">3433 obveze za zatezne kamate </t>
  </si>
  <si>
    <t>3292 premije osiguranja</t>
  </si>
  <si>
    <t xml:space="preserve">3292 premije osiguranja </t>
  </si>
  <si>
    <t>4227 uređaji, strojevi i oprema za ostale namjene</t>
  </si>
  <si>
    <t>3227 službena, radna i zaštitna odjeća i obuća</t>
  </si>
  <si>
    <t xml:space="preserve">3234 komunalne usluge </t>
  </si>
  <si>
    <t xml:space="preserve">TEDI POSLOVANJE D.O.O. </t>
  </si>
  <si>
    <t>SAPONIA d.d.</t>
  </si>
  <si>
    <t>221 uredski materijal i ostali materijalni rashodi</t>
  </si>
  <si>
    <t>3112 plaća u naravi</t>
  </si>
  <si>
    <t>3211 dnevnice</t>
  </si>
  <si>
    <t xml:space="preserve">F.R CVJEĆARSTVO j.d.o.o. </t>
  </si>
  <si>
    <t>MATEJ PERKOVIĆ</t>
  </si>
  <si>
    <t>3237 intelektualne i osobne usluge (ugovor o djelu, bruto iznos s doprinosima na bruto)</t>
  </si>
  <si>
    <t>05614216244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</si>
</sst>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 wrapText="1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4" fontId="1" fillId="3" borderId="4" xfId="0" applyNumberFormat="1" applyFont="1" applyFill="1" applyBorder="1" applyAlignment="1">
      <alignment horizontal="right" vertical="center"/>
    </xf>
    <xf numFmtId="0" fontId="0" fillId="4" borderId="4" xfId="0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4" fontId="6" fillId="3" borderId="5" xfId="0" applyNumberFormat="1" applyFont="1" applyFill="1" applyBorder="1" applyAlignment="1">
      <alignment horizontal="right" vertical="center"/>
    </xf>
    <xf numFmtId="0" fontId="0" fillId="3" borderId="8" xfId="0" applyFill="1" applyBorder="1" applyAlignment="1">
      <alignment horizontal="left" vertical="center" wrapText="1"/>
    </xf>
    <xf numFmtId="4" fontId="6" fillId="3" borderId="7" xfId="0" applyNumberFormat="1" applyFont="1" applyFill="1" applyBorder="1" applyAlignment="1">
      <alignment horizontal="right" vertical="center"/>
    </xf>
    <xf numFmtId="0" fontId="0" fillId="3" borderId="9" xfId="0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right" vertical="center"/>
    </xf>
    <xf numFmtId="4" fontId="5" fillId="4" borderId="4" xfId="0" applyNumberFormat="1" applyFont="1" applyFill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26"/>
  <sheetViews>
    <sheetView tabSelected="1" workbookViewId="0">
      <selection activeCell="H145" sqref="H145"/>
    </sheetView>
  </sheetViews>
  <sheetFormatPr defaultRowHeight="15.05" x14ac:dyDescent="0.3"/>
  <cols>
    <col min="2" max="2" width="39.33203125" customWidth="1"/>
    <col min="3" max="3" width="19.44140625" customWidth="1"/>
    <col min="4" max="4" width="22.5546875" customWidth="1"/>
    <col min="5" max="5" width="20.88671875" customWidth="1"/>
    <col min="6" max="6" width="50.88671875" customWidth="1"/>
  </cols>
  <sheetData>
    <row r="2" spans="2:6" ht="15.85" x14ac:dyDescent="0.25">
      <c r="B2" s="7" t="s">
        <v>16</v>
      </c>
      <c r="C2" s="8"/>
    </row>
    <row r="3" spans="2:6" ht="15.05" customHeight="1" x14ac:dyDescent="0.3">
      <c r="B3" s="105" t="s">
        <v>6</v>
      </c>
      <c r="C3" s="105"/>
    </row>
    <row r="4" spans="2:6" ht="15.05" customHeight="1" x14ac:dyDescent="0.3">
      <c r="B4" s="17" t="s">
        <v>7</v>
      </c>
      <c r="C4" s="9"/>
    </row>
    <row r="5" spans="2:6" ht="15.85" x14ac:dyDescent="0.25">
      <c r="B5" s="17" t="s">
        <v>8</v>
      </c>
      <c r="C5" s="8"/>
    </row>
    <row r="6" spans="2:6" ht="15.05" customHeight="1" x14ac:dyDescent="0.25">
      <c r="B6" s="3"/>
    </row>
    <row r="8" spans="2:6" x14ac:dyDescent="0.3">
      <c r="B8" s="106" t="s">
        <v>73</v>
      </c>
      <c r="C8" s="106"/>
      <c r="D8" s="106"/>
      <c r="E8" s="106"/>
      <c r="F8" s="106"/>
    </row>
    <row r="9" spans="2:6" x14ac:dyDescent="0.3">
      <c r="B9" s="106"/>
      <c r="C9" s="106"/>
      <c r="D9" s="106"/>
      <c r="E9" s="106"/>
      <c r="F9" s="106"/>
    </row>
    <row r="10" spans="2:6" ht="16.45" customHeight="1" x14ac:dyDescent="0.25"/>
    <row r="11" spans="2:6" ht="28.5" customHeight="1" x14ac:dyDescent="0.3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</row>
    <row r="12" spans="2:6" ht="18" customHeight="1" x14ac:dyDescent="0.3">
      <c r="B12" s="96" t="s">
        <v>10</v>
      </c>
      <c r="C12" s="82">
        <v>75550985023</v>
      </c>
      <c r="D12" s="82" t="s">
        <v>5</v>
      </c>
      <c r="E12" s="14">
        <v>68.73</v>
      </c>
      <c r="F12" s="28" t="s">
        <v>26</v>
      </c>
    </row>
    <row r="13" spans="2:6" ht="18" customHeight="1" x14ac:dyDescent="0.3">
      <c r="B13" s="96"/>
      <c r="C13" s="82"/>
      <c r="D13" s="82"/>
      <c r="E13" s="14">
        <v>66.28</v>
      </c>
      <c r="F13" s="28" t="s">
        <v>26</v>
      </c>
    </row>
    <row r="14" spans="2:6" ht="18" customHeight="1" x14ac:dyDescent="0.3">
      <c r="B14" s="96"/>
      <c r="C14" s="82"/>
      <c r="D14" s="82"/>
      <c r="E14" s="14">
        <v>61.05</v>
      </c>
      <c r="F14" s="28" t="s">
        <v>26</v>
      </c>
    </row>
    <row r="15" spans="2:6" ht="18" customHeight="1" x14ac:dyDescent="0.3">
      <c r="B15" s="96"/>
      <c r="C15" s="82"/>
      <c r="D15" s="82"/>
      <c r="E15" s="14">
        <v>67.400000000000006</v>
      </c>
      <c r="F15" s="28" t="s">
        <v>26</v>
      </c>
    </row>
    <row r="16" spans="2:6" ht="18" customHeight="1" x14ac:dyDescent="0.3">
      <c r="B16" s="96"/>
      <c r="C16" s="82"/>
      <c r="D16" s="82"/>
      <c r="E16" s="14">
        <v>4.54</v>
      </c>
      <c r="F16" s="28" t="s">
        <v>102</v>
      </c>
    </row>
    <row r="17" spans="2:6" ht="18" customHeight="1" x14ac:dyDescent="0.25">
      <c r="B17" s="87" t="s">
        <v>9</v>
      </c>
      <c r="C17" s="88"/>
      <c r="D17" s="88"/>
      <c r="E17" s="6">
        <f>SUM(E12:E16)</f>
        <v>268.00000000000006</v>
      </c>
      <c r="F17" s="29"/>
    </row>
    <row r="18" spans="2:6" ht="18" customHeight="1" x14ac:dyDescent="0.3">
      <c r="B18" s="103" t="s">
        <v>12</v>
      </c>
      <c r="C18" s="82">
        <v>42042277834</v>
      </c>
      <c r="D18" s="82" t="s">
        <v>11</v>
      </c>
      <c r="E18" s="10">
        <v>20.58</v>
      </c>
      <c r="F18" s="16" t="s">
        <v>27</v>
      </c>
    </row>
    <row r="19" spans="2:6" ht="18" customHeight="1" x14ac:dyDescent="0.3">
      <c r="B19" s="104"/>
      <c r="C19" s="82"/>
      <c r="D19" s="82"/>
      <c r="E19" s="10">
        <v>17.75</v>
      </c>
      <c r="F19" s="16" t="s">
        <v>27</v>
      </c>
    </row>
    <row r="20" spans="2:6" ht="18" customHeight="1" x14ac:dyDescent="0.3">
      <c r="B20" s="104"/>
      <c r="C20" s="82"/>
      <c r="D20" s="82"/>
      <c r="E20" s="10">
        <v>176.58</v>
      </c>
      <c r="F20" s="16" t="s">
        <v>27</v>
      </c>
    </row>
    <row r="21" spans="2:6" ht="18" customHeight="1" x14ac:dyDescent="0.3">
      <c r="B21" s="104"/>
      <c r="C21" s="82"/>
      <c r="D21" s="82"/>
      <c r="E21" s="10">
        <v>28.14</v>
      </c>
      <c r="F21" s="16" t="s">
        <v>27</v>
      </c>
    </row>
    <row r="22" spans="2:6" ht="18" customHeight="1" x14ac:dyDescent="0.3">
      <c r="B22" s="104"/>
      <c r="C22" s="82"/>
      <c r="D22" s="82"/>
      <c r="E22" s="10">
        <v>12.6</v>
      </c>
      <c r="F22" s="16" t="s">
        <v>27</v>
      </c>
    </row>
    <row r="23" spans="2:6" ht="18" customHeight="1" x14ac:dyDescent="0.3">
      <c r="B23" s="104"/>
      <c r="C23" s="82"/>
      <c r="D23" s="82"/>
      <c r="E23" s="10">
        <v>146.76</v>
      </c>
      <c r="F23" s="16" t="s">
        <v>48</v>
      </c>
    </row>
    <row r="24" spans="2:6" ht="18" customHeight="1" x14ac:dyDescent="0.3">
      <c r="B24" s="104"/>
      <c r="C24" s="82"/>
      <c r="D24" s="82"/>
      <c r="E24" s="10">
        <v>14.16</v>
      </c>
      <c r="F24" s="16" t="s">
        <v>48</v>
      </c>
    </row>
    <row r="25" spans="2:6" ht="18" customHeight="1" x14ac:dyDescent="0.3">
      <c r="B25" s="104"/>
      <c r="C25" s="82"/>
      <c r="D25" s="82"/>
      <c r="E25" s="10">
        <v>22.33</v>
      </c>
      <c r="F25" s="16" t="s">
        <v>27</v>
      </c>
    </row>
    <row r="26" spans="2:6" ht="18" customHeight="1" x14ac:dyDescent="0.3">
      <c r="B26" s="104"/>
      <c r="C26" s="82"/>
      <c r="D26" s="82"/>
      <c r="E26" s="10">
        <v>22.53</v>
      </c>
      <c r="F26" s="16" t="s">
        <v>27</v>
      </c>
    </row>
    <row r="27" spans="2:6" ht="18" customHeight="1" x14ac:dyDescent="0.3">
      <c r="B27" s="104"/>
      <c r="C27" s="82"/>
      <c r="D27" s="82"/>
      <c r="E27" s="10">
        <v>19.260000000000002</v>
      </c>
      <c r="F27" s="16" t="s">
        <v>48</v>
      </c>
    </row>
    <row r="28" spans="2:6" ht="18" customHeight="1" x14ac:dyDescent="0.3">
      <c r="B28" s="104"/>
      <c r="C28" s="82"/>
      <c r="D28" s="82"/>
      <c r="E28" s="10">
        <v>24.51</v>
      </c>
      <c r="F28" s="16" t="s">
        <v>48</v>
      </c>
    </row>
    <row r="29" spans="2:6" ht="18" customHeight="1" x14ac:dyDescent="0.3">
      <c r="B29" s="104"/>
      <c r="C29" s="82"/>
      <c r="D29" s="82"/>
      <c r="E29" s="10">
        <v>148.19999999999999</v>
      </c>
      <c r="F29" s="16" t="s">
        <v>48</v>
      </c>
    </row>
    <row r="30" spans="2:6" ht="18" customHeight="1" x14ac:dyDescent="0.3">
      <c r="B30" s="104"/>
      <c r="C30" s="82"/>
      <c r="D30" s="82"/>
      <c r="E30" s="10">
        <v>15.96</v>
      </c>
      <c r="F30" s="16" t="s">
        <v>27</v>
      </c>
    </row>
    <row r="31" spans="2:6" ht="18" customHeight="1" x14ac:dyDescent="0.25">
      <c r="B31" s="87" t="s">
        <v>9</v>
      </c>
      <c r="C31" s="88"/>
      <c r="D31" s="88"/>
      <c r="E31" s="6">
        <f>SUM(E18:E30)</f>
        <v>669.3599999999999</v>
      </c>
      <c r="F31" s="29"/>
    </row>
    <row r="32" spans="2:6" ht="18" customHeight="1" x14ac:dyDescent="0.3">
      <c r="B32" s="96" t="s">
        <v>56</v>
      </c>
      <c r="C32" s="102" t="s">
        <v>58</v>
      </c>
      <c r="D32" s="82" t="s">
        <v>57</v>
      </c>
      <c r="E32" s="10">
        <v>2135.3000000000002</v>
      </c>
      <c r="F32" s="16" t="s">
        <v>27</v>
      </c>
    </row>
    <row r="33" spans="2:6" ht="18" customHeight="1" x14ac:dyDescent="0.3">
      <c r="B33" s="96"/>
      <c r="C33" s="102"/>
      <c r="D33" s="82"/>
      <c r="E33" s="10">
        <v>2173.1999999999998</v>
      </c>
      <c r="F33" s="16" t="s">
        <v>27</v>
      </c>
    </row>
    <row r="34" spans="2:6" ht="18" customHeight="1" x14ac:dyDescent="0.25">
      <c r="B34" s="87" t="s">
        <v>9</v>
      </c>
      <c r="C34" s="88"/>
      <c r="D34" s="88"/>
      <c r="E34" s="6">
        <f>SUM(E32:E33)</f>
        <v>4308.5</v>
      </c>
      <c r="F34" s="29"/>
    </row>
    <row r="35" spans="2:6" ht="18" customHeight="1" x14ac:dyDescent="0.25">
      <c r="B35" s="18" t="s">
        <v>100</v>
      </c>
      <c r="C35" s="19">
        <v>98470641886</v>
      </c>
      <c r="D35" s="19" t="s">
        <v>38</v>
      </c>
      <c r="E35" s="10">
        <v>1364.7</v>
      </c>
      <c r="F35" s="28" t="s">
        <v>47</v>
      </c>
    </row>
    <row r="36" spans="2:6" ht="18" customHeight="1" x14ac:dyDescent="0.3">
      <c r="B36" s="32" t="s">
        <v>9</v>
      </c>
      <c r="C36" s="33"/>
      <c r="D36" s="33"/>
      <c r="E36" s="6">
        <f>SUM(E35:E35)</f>
        <v>1364.7</v>
      </c>
      <c r="F36" s="29"/>
    </row>
    <row r="37" spans="2:6" ht="18" customHeight="1" x14ac:dyDescent="0.3">
      <c r="B37" s="71" t="s">
        <v>59</v>
      </c>
      <c r="C37" s="67">
        <v>45659013941</v>
      </c>
      <c r="D37" s="67" t="s">
        <v>11</v>
      </c>
      <c r="E37" s="31">
        <v>447.3</v>
      </c>
      <c r="F37" s="28" t="s">
        <v>47</v>
      </c>
    </row>
    <row r="38" spans="2:6" ht="18" customHeight="1" x14ac:dyDescent="0.3">
      <c r="B38" s="72"/>
      <c r="C38" s="68"/>
      <c r="D38" s="68"/>
      <c r="E38" s="31">
        <v>15.81</v>
      </c>
      <c r="F38" s="28" t="s">
        <v>47</v>
      </c>
    </row>
    <row r="39" spans="2:6" ht="18" customHeight="1" x14ac:dyDescent="0.3">
      <c r="B39" s="98" t="s">
        <v>9</v>
      </c>
      <c r="C39" s="99"/>
      <c r="D39" s="100"/>
      <c r="E39" s="6">
        <f>SUM(E37:E38)</f>
        <v>463.11</v>
      </c>
      <c r="F39" s="22"/>
    </row>
    <row r="40" spans="2:6" ht="18" customHeight="1" x14ac:dyDescent="0.3">
      <c r="B40" s="71" t="s">
        <v>60</v>
      </c>
      <c r="C40" s="67">
        <v>95784226431</v>
      </c>
      <c r="D40" s="67" t="s">
        <v>61</v>
      </c>
      <c r="E40" s="31">
        <v>385</v>
      </c>
      <c r="F40" s="16" t="s">
        <v>49</v>
      </c>
    </row>
    <row r="41" spans="2:6" ht="18" customHeight="1" x14ac:dyDescent="0.3">
      <c r="B41" s="73"/>
      <c r="C41" s="74"/>
      <c r="D41" s="74"/>
      <c r="E41" s="31">
        <v>1050</v>
      </c>
      <c r="F41" s="16" t="s">
        <v>103</v>
      </c>
    </row>
    <row r="42" spans="2:6" ht="16.45" customHeight="1" x14ac:dyDescent="0.3">
      <c r="B42" s="72"/>
      <c r="C42" s="68"/>
      <c r="D42" s="68"/>
      <c r="E42" s="31">
        <v>215</v>
      </c>
      <c r="F42" s="16" t="s">
        <v>29</v>
      </c>
    </row>
    <row r="43" spans="2:6" ht="18" customHeight="1" x14ac:dyDescent="0.3">
      <c r="B43" s="92" t="s">
        <v>9</v>
      </c>
      <c r="C43" s="93"/>
      <c r="D43" s="97"/>
      <c r="E43" s="36">
        <f>SUM(E40:E42)</f>
        <v>1650</v>
      </c>
      <c r="F43" s="22"/>
    </row>
    <row r="44" spans="2:6" ht="18" customHeight="1" x14ac:dyDescent="0.25">
      <c r="B44" s="4" t="s">
        <v>37</v>
      </c>
      <c r="C44" s="19">
        <v>58353015102</v>
      </c>
      <c r="D44" s="19" t="s">
        <v>5</v>
      </c>
      <c r="E44" s="10">
        <v>60.88</v>
      </c>
      <c r="F44" s="28" t="s">
        <v>47</v>
      </c>
    </row>
    <row r="45" spans="2:6" ht="18" customHeight="1" x14ac:dyDescent="0.25">
      <c r="B45" s="87" t="s">
        <v>9</v>
      </c>
      <c r="C45" s="88"/>
      <c r="D45" s="88"/>
      <c r="E45" s="6">
        <f>SUM(E44:E44)</f>
        <v>60.88</v>
      </c>
      <c r="F45" s="22"/>
    </row>
    <row r="46" spans="2:6" ht="18" customHeight="1" x14ac:dyDescent="0.3">
      <c r="B46" s="18" t="s">
        <v>78</v>
      </c>
      <c r="C46" s="19">
        <v>77886974479</v>
      </c>
      <c r="D46" s="19" t="s">
        <v>5</v>
      </c>
      <c r="E46" s="10">
        <v>287</v>
      </c>
      <c r="F46" s="16" t="s">
        <v>28</v>
      </c>
    </row>
    <row r="47" spans="2:6" ht="18" customHeight="1" x14ac:dyDescent="0.25">
      <c r="B47" s="87" t="s">
        <v>9</v>
      </c>
      <c r="C47" s="88"/>
      <c r="D47" s="88"/>
      <c r="E47" s="6">
        <f>SUM(E46:E46)</f>
        <v>287</v>
      </c>
      <c r="F47" s="22"/>
    </row>
    <row r="48" spans="2:6" ht="18" customHeight="1" x14ac:dyDescent="0.3">
      <c r="B48" s="101" t="s">
        <v>63</v>
      </c>
      <c r="C48" s="82">
        <v>78344221376</v>
      </c>
      <c r="D48" s="82" t="s">
        <v>33</v>
      </c>
      <c r="E48" s="10">
        <v>225</v>
      </c>
      <c r="F48" s="16" t="s">
        <v>48</v>
      </c>
    </row>
    <row r="49" spans="2:6" ht="18" customHeight="1" x14ac:dyDescent="0.3">
      <c r="B49" s="101"/>
      <c r="C49" s="82"/>
      <c r="D49" s="82"/>
      <c r="E49" s="10">
        <v>36.78</v>
      </c>
      <c r="F49" s="16" t="s">
        <v>48</v>
      </c>
    </row>
    <row r="50" spans="2:6" ht="18" customHeight="1" x14ac:dyDescent="0.3">
      <c r="B50" s="101"/>
      <c r="C50" s="82"/>
      <c r="D50" s="82"/>
      <c r="E50" s="10">
        <v>65.349999999999994</v>
      </c>
      <c r="F50" s="16" t="s">
        <v>104</v>
      </c>
    </row>
    <row r="51" spans="2:6" ht="18" customHeight="1" x14ac:dyDescent="0.3">
      <c r="B51" s="101"/>
      <c r="C51" s="82"/>
      <c r="D51" s="82"/>
      <c r="E51" s="10">
        <v>109.49</v>
      </c>
      <c r="F51" s="16" t="s">
        <v>47</v>
      </c>
    </row>
    <row r="52" spans="2:6" ht="18" customHeight="1" x14ac:dyDescent="0.3">
      <c r="B52" s="101"/>
      <c r="C52" s="82"/>
      <c r="D52" s="82"/>
      <c r="E52" s="10">
        <v>12.88</v>
      </c>
      <c r="F52" s="16" t="s">
        <v>30</v>
      </c>
    </row>
    <row r="53" spans="2:6" ht="18" customHeight="1" x14ac:dyDescent="0.3">
      <c r="B53" s="101"/>
      <c r="C53" s="82"/>
      <c r="D53" s="82"/>
      <c r="E53" s="10">
        <v>40.619999999999997</v>
      </c>
      <c r="F53" s="16" t="s">
        <v>48</v>
      </c>
    </row>
    <row r="54" spans="2:6" ht="18" customHeight="1" x14ac:dyDescent="0.3">
      <c r="B54" s="101"/>
      <c r="C54" s="82"/>
      <c r="D54" s="82"/>
      <c r="E54" s="10">
        <v>22.5</v>
      </c>
      <c r="F54" s="16" t="s">
        <v>30</v>
      </c>
    </row>
    <row r="55" spans="2:6" ht="18" customHeight="1" x14ac:dyDescent="0.3">
      <c r="B55" s="101"/>
      <c r="C55" s="82"/>
      <c r="D55" s="82"/>
      <c r="E55" s="10">
        <v>11.7</v>
      </c>
      <c r="F55" s="16" t="s">
        <v>105</v>
      </c>
    </row>
    <row r="56" spans="2:6" ht="18" customHeight="1" x14ac:dyDescent="0.3">
      <c r="B56" s="101"/>
      <c r="C56" s="82"/>
      <c r="D56" s="82"/>
      <c r="E56" s="10">
        <v>29.98</v>
      </c>
      <c r="F56" s="28" t="s">
        <v>47</v>
      </c>
    </row>
    <row r="57" spans="2:6" ht="18" customHeight="1" x14ac:dyDescent="0.3">
      <c r="B57" s="101"/>
      <c r="C57" s="82"/>
      <c r="D57" s="82"/>
      <c r="E57" s="10">
        <v>364.44</v>
      </c>
      <c r="F57" s="28" t="s">
        <v>105</v>
      </c>
    </row>
    <row r="58" spans="2:6" ht="18" customHeight="1" x14ac:dyDescent="0.3">
      <c r="B58" s="101"/>
      <c r="C58" s="82"/>
      <c r="D58" s="82"/>
      <c r="E58" s="10">
        <v>28.34</v>
      </c>
      <c r="F58" s="28" t="s">
        <v>48</v>
      </c>
    </row>
    <row r="59" spans="2:6" ht="18" customHeight="1" x14ac:dyDescent="0.3">
      <c r="B59" s="101"/>
      <c r="C59" s="82"/>
      <c r="D59" s="82"/>
      <c r="E59" s="10">
        <v>38.5</v>
      </c>
      <c r="F59" s="28" t="s">
        <v>30</v>
      </c>
    </row>
    <row r="60" spans="2:6" ht="18" customHeight="1" x14ac:dyDescent="0.3">
      <c r="B60" s="101"/>
      <c r="C60" s="82"/>
      <c r="D60" s="82"/>
      <c r="E60" s="10">
        <v>35.659999999999997</v>
      </c>
      <c r="F60" s="16" t="s">
        <v>48</v>
      </c>
    </row>
    <row r="61" spans="2:6" ht="18" customHeight="1" x14ac:dyDescent="0.3">
      <c r="B61" s="101"/>
      <c r="C61" s="82"/>
      <c r="D61" s="82"/>
      <c r="E61" s="10">
        <v>51.6</v>
      </c>
      <c r="F61" s="16" t="s">
        <v>48</v>
      </c>
    </row>
    <row r="62" spans="2:6" ht="18" customHeight="1" x14ac:dyDescent="0.3">
      <c r="B62" s="101"/>
      <c r="C62" s="82"/>
      <c r="D62" s="82"/>
      <c r="E62" s="10">
        <v>33.75</v>
      </c>
      <c r="F62" s="16" t="s">
        <v>48</v>
      </c>
    </row>
    <row r="63" spans="2:6" ht="18" customHeight="1" x14ac:dyDescent="0.25">
      <c r="B63" s="87" t="s">
        <v>9</v>
      </c>
      <c r="C63" s="88"/>
      <c r="D63" s="88"/>
      <c r="E63" s="6">
        <f>SUM(E48:E62)</f>
        <v>1106.5899999999999</v>
      </c>
      <c r="F63" s="22"/>
    </row>
    <row r="64" spans="2:6" ht="18" customHeight="1" x14ac:dyDescent="0.3">
      <c r="B64" s="103" t="s">
        <v>66</v>
      </c>
      <c r="C64" s="107">
        <v>41317489366</v>
      </c>
      <c r="D64" s="107" t="s">
        <v>34</v>
      </c>
      <c r="E64" s="10">
        <v>2330.42</v>
      </c>
      <c r="F64" s="21" t="s">
        <v>26</v>
      </c>
    </row>
    <row r="65" spans="2:6" ht="18" customHeight="1" x14ac:dyDescent="0.3">
      <c r="B65" s="104"/>
      <c r="C65" s="108"/>
      <c r="D65" s="108"/>
      <c r="E65" s="10">
        <v>516.09</v>
      </c>
      <c r="F65" s="21" t="s">
        <v>26</v>
      </c>
    </row>
    <row r="66" spans="2:6" ht="18" customHeight="1" x14ac:dyDescent="0.3">
      <c r="B66" s="104"/>
      <c r="C66" s="108"/>
      <c r="D66" s="108"/>
      <c r="E66" s="10">
        <v>293.04000000000002</v>
      </c>
      <c r="F66" s="21" t="s">
        <v>26</v>
      </c>
    </row>
    <row r="67" spans="2:6" ht="18" customHeight="1" x14ac:dyDescent="0.3">
      <c r="B67" s="90" t="s">
        <v>9</v>
      </c>
      <c r="C67" s="91"/>
      <c r="D67" s="91"/>
      <c r="E67" s="6">
        <f>SUM(E64:E66)</f>
        <v>3139.55</v>
      </c>
      <c r="F67" s="23"/>
    </row>
    <row r="68" spans="2:6" ht="33.85" customHeight="1" x14ac:dyDescent="0.3">
      <c r="B68" s="75" t="s">
        <v>99</v>
      </c>
      <c r="C68" s="77" t="s">
        <v>98</v>
      </c>
      <c r="D68" s="79" t="s">
        <v>5</v>
      </c>
      <c r="E68" s="31">
        <v>20685.61</v>
      </c>
      <c r="F68" s="16" t="s">
        <v>107</v>
      </c>
    </row>
    <row r="69" spans="2:6" ht="31.5" customHeight="1" x14ac:dyDescent="0.3">
      <c r="B69" s="76"/>
      <c r="C69" s="78"/>
      <c r="D69" s="80"/>
      <c r="E69" s="31">
        <v>1117.93</v>
      </c>
      <c r="F69" s="16" t="s">
        <v>106</v>
      </c>
    </row>
    <row r="70" spans="2:6" ht="18" customHeight="1" x14ac:dyDescent="0.3">
      <c r="B70" s="92" t="s">
        <v>9</v>
      </c>
      <c r="C70" s="93"/>
      <c r="D70" s="93"/>
      <c r="E70" s="6">
        <f>SUM(E68:E69)</f>
        <v>21803.54</v>
      </c>
      <c r="F70" s="22"/>
    </row>
    <row r="71" spans="2:6" ht="18" customHeight="1" x14ac:dyDescent="0.3">
      <c r="B71" s="4" t="s">
        <v>52</v>
      </c>
      <c r="C71" s="20" t="s">
        <v>64</v>
      </c>
      <c r="D71" s="19" t="s">
        <v>53</v>
      </c>
      <c r="E71" s="10">
        <v>378</v>
      </c>
      <c r="F71" s="16" t="s">
        <v>48</v>
      </c>
    </row>
    <row r="72" spans="2:6" ht="18" customHeight="1" x14ac:dyDescent="0.25">
      <c r="B72" s="87" t="s">
        <v>9</v>
      </c>
      <c r="C72" s="88"/>
      <c r="D72" s="88"/>
      <c r="E72" s="6">
        <f>SUM(E71:E71)</f>
        <v>378</v>
      </c>
      <c r="F72" s="22"/>
    </row>
    <row r="73" spans="2:6" ht="18" customHeight="1" x14ac:dyDescent="0.3">
      <c r="B73" s="101" t="s">
        <v>42</v>
      </c>
      <c r="C73" s="82">
        <v>29524210204</v>
      </c>
      <c r="D73" s="82" t="s">
        <v>5</v>
      </c>
      <c r="E73" s="10">
        <v>382.28</v>
      </c>
      <c r="F73" s="16" t="s">
        <v>50</v>
      </c>
    </row>
    <row r="74" spans="2:6" ht="18" customHeight="1" x14ac:dyDescent="0.3">
      <c r="B74" s="101"/>
      <c r="C74" s="82"/>
      <c r="D74" s="82"/>
      <c r="E74" s="10">
        <v>160.26</v>
      </c>
      <c r="F74" s="16" t="s">
        <v>50</v>
      </c>
    </row>
    <row r="75" spans="2:6" ht="18" customHeight="1" x14ac:dyDescent="0.25">
      <c r="B75" s="87" t="s">
        <v>9</v>
      </c>
      <c r="C75" s="88"/>
      <c r="D75" s="88"/>
      <c r="E75" s="6">
        <f>SUM(E73:E74)</f>
        <v>542.54</v>
      </c>
      <c r="F75" s="22"/>
    </row>
    <row r="76" spans="2:6" ht="18" customHeight="1" x14ac:dyDescent="0.3">
      <c r="B76" s="18" t="s">
        <v>41</v>
      </c>
      <c r="C76" s="20" t="s">
        <v>51</v>
      </c>
      <c r="D76" s="19" t="s">
        <v>11</v>
      </c>
      <c r="E76" s="10">
        <v>545.34</v>
      </c>
      <c r="F76" s="16" t="s">
        <v>29</v>
      </c>
    </row>
    <row r="77" spans="2:6" ht="18" customHeight="1" x14ac:dyDescent="0.25">
      <c r="B77" s="87" t="s">
        <v>9</v>
      </c>
      <c r="C77" s="88"/>
      <c r="D77" s="88"/>
      <c r="E77" s="6">
        <f>SUM(E76:E76)</f>
        <v>545.34</v>
      </c>
      <c r="F77" s="22"/>
    </row>
    <row r="78" spans="2:6" ht="18" customHeight="1" x14ac:dyDescent="0.3">
      <c r="B78" s="103" t="s">
        <v>14</v>
      </c>
      <c r="C78" s="107">
        <v>15331545057</v>
      </c>
      <c r="D78" s="107" t="s">
        <v>11</v>
      </c>
      <c r="E78" s="10">
        <v>904.69</v>
      </c>
      <c r="F78" s="16" t="s">
        <v>29</v>
      </c>
    </row>
    <row r="79" spans="2:6" ht="18" customHeight="1" x14ac:dyDescent="0.3">
      <c r="B79" s="104"/>
      <c r="C79" s="108"/>
      <c r="D79" s="108"/>
      <c r="E79" s="10">
        <v>895.31</v>
      </c>
      <c r="F79" s="16" t="s">
        <v>29</v>
      </c>
    </row>
    <row r="80" spans="2:6" ht="18" customHeight="1" x14ac:dyDescent="0.3">
      <c r="B80" s="104"/>
      <c r="C80" s="108"/>
      <c r="D80" s="108"/>
      <c r="E80" s="10">
        <v>871.88</v>
      </c>
      <c r="F80" s="16" t="s">
        <v>29</v>
      </c>
    </row>
    <row r="81" spans="2:6" ht="18" customHeight="1" x14ac:dyDescent="0.25">
      <c r="B81" s="87" t="s">
        <v>9</v>
      </c>
      <c r="C81" s="88"/>
      <c r="D81" s="88"/>
      <c r="E81" s="6">
        <f>SUM(E78:E80)</f>
        <v>2671.88</v>
      </c>
      <c r="F81" s="23"/>
    </row>
    <row r="82" spans="2:6" ht="18" customHeight="1" x14ac:dyDescent="0.25">
      <c r="B82" s="18" t="s">
        <v>82</v>
      </c>
      <c r="C82" s="19">
        <v>20528339352</v>
      </c>
      <c r="D82" s="11" t="s">
        <v>83</v>
      </c>
      <c r="E82" s="10">
        <v>25.41</v>
      </c>
      <c r="F82" s="28" t="s">
        <v>29</v>
      </c>
    </row>
    <row r="83" spans="2:6" ht="18" customHeight="1" x14ac:dyDescent="0.25">
      <c r="B83" s="87" t="s">
        <v>9</v>
      </c>
      <c r="C83" s="88"/>
      <c r="D83" s="88"/>
      <c r="E83" s="6">
        <f>SUM(E82)</f>
        <v>25.41</v>
      </c>
      <c r="F83" s="23"/>
    </row>
    <row r="84" spans="2:6" ht="18" customHeight="1" x14ac:dyDescent="0.3">
      <c r="B84" s="18" t="s">
        <v>94</v>
      </c>
      <c r="C84" s="19">
        <v>99180613311</v>
      </c>
      <c r="D84" s="11" t="s">
        <v>5</v>
      </c>
      <c r="E84" s="10">
        <v>2525</v>
      </c>
      <c r="F84" s="28" t="s">
        <v>108</v>
      </c>
    </row>
    <row r="85" spans="2:6" ht="18" customHeight="1" x14ac:dyDescent="0.25">
      <c r="B85" s="87" t="s">
        <v>9</v>
      </c>
      <c r="C85" s="88"/>
      <c r="D85" s="88"/>
      <c r="E85" s="6">
        <f>SUM(E84)</f>
        <v>2525</v>
      </c>
      <c r="F85" s="23"/>
    </row>
    <row r="86" spans="2:6" ht="18" customHeight="1" x14ac:dyDescent="0.3">
      <c r="B86" s="18" t="s">
        <v>45</v>
      </c>
      <c r="C86" s="19">
        <v>43158005754</v>
      </c>
      <c r="D86" s="19" t="s">
        <v>11</v>
      </c>
      <c r="E86" s="10">
        <v>143.96</v>
      </c>
      <c r="F86" s="28" t="s">
        <v>48</v>
      </c>
    </row>
    <row r="87" spans="2:6" ht="18" customHeight="1" x14ac:dyDescent="0.25">
      <c r="B87" s="87" t="s">
        <v>9</v>
      </c>
      <c r="C87" s="88"/>
      <c r="D87" s="88"/>
      <c r="E87" s="6">
        <f>SUM(E86:E86)</f>
        <v>143.96</v>
      </c>
      <c r="F87" s="23"/>
    </row>
    <row r="88" spans="2:6" ht="18" customHeight="1" x14ac:dyDescent="0.25">
      <c r="B88" s="18" t="s">
        <v>75</v>
      </c>
      <c r="C88" s="19">
        <v>28921383001</v>
      </c>
      <c r="D88" s="11" t="s">
        <v>5</v>
      </c>
      <c r="E88" s="10">
        <v>78.12</v>
      </c>
      <c r="F88" s="28" t="s">
        <v>29</v>
      </c>
    </row>
    <row r="89" spans="2:6" ht="18" customHeight="1" x14ac:dyDescent="0.25">
      <c r="B89" s="87" t="s">
        <v>9</v>
      </c>
      <c r="C89" s="88"/>
      <c r="D89" s="88"/>
      <c r="E89" s="6">
        <f>SUM(E88)</f>
        <v>78.12</v>
      </c>
      <c r="F89" s="23"/>
    </row>
    <row r="90" spans="2:6" ht="18" customHeight="1" x14ac:dyDescent="0.25">
      <c r="B90" s="18" t="s">
        <v>109</v>
      </c>
      <c r="C90" s="19">
        <v>27759560625</v>
      </c>
      <c r="D90" s="11" t="s">
        <v>5</v>
      </c>
      <c r="E90" s="10">
        <v>90.95</v>
      </c>
      <c r="F90" s="28" t="s">
        <v>26</v>
      </c>
    </row>
    <row r="91" spans="2:6" ht="18" customHeight="1" x14ac:dyDescent="0.25">
      <c r="B91" s="87" t="s">
        <v>9</v>
      </c>
      <c r="C91" s="88"/>
      <c r="D91" s="88"/>
      <c r="E91" s="6">
        <f>SUM(E90)</f>
        <v>90.95</v>
      </c>
      <c r="F91" s="23"/>
    </row>
    <row r="92" spans="2:6" ht="18" customHeight="1" x14ac:dyDescent="0.3">
      <c r="B92" s="103" t="s">
        <v>15</v>
      </c>
      <c r="C92" s="107">
        <v>92963223473</v>
      </c>
      <c r="D92" s="107" t="s">
        <v>5</v>
      </c>
      <c r="E92" s="14">
        <v>0.16</v>
      </c>
      <c r="F92" s="16" t="s">
        <v>31</v>
      </c>
    </row>
    <row r="93" spans="2:6" ht="18" customHeight="1" x14ac:dyDescent="0.3">
      <c r="B93" s="104"/>
      <c r="C93" s="108"/>
      <c r="D93" s="108"/>
      <c r="E93" s="14">
        <v>312.60000000000002</v>
      </c>
      <c r="F93" s="16" t="s">
        <v>31</v>
      </c>
    </row>
    <row r="94" spans="2:6" ht="18" customHeight="1" x14ac:dyDescent="0.3">
      <c r="B94" s="104"/>
      <c r="C94" s="108"/>
      <c r="D94" s="108"/>
      <c r="E94" s="14">
        <v>0.16</v>
      </c>
      <c r="F94" s="16" t="s">
        <v>31</v>
      </c>
    </row>
    <row r="95" spans="2:6" ht="38.200000000000003" customHeight="1" x14ac:dyDescent="0.3">
      <c r="B95" s="104"/>
      <c r="C95" s="108"/>
      <c r="D95" s="108"/>
      <c r="E95" s="14">
        <v>2093.62</v>
      </c>
      <c r="F95" s="21" t="s">
        <v>72</v>
      </c>
    </row>
    <row r="96" spans="2:6" x14ac:dyDescent="0.25">
      <c r="B96" s="90" t="s">
        <v>9</v>
      </c>
      <c r="C96" s="91"/>
      <c r="D96" s="94"/>
      <c r="E96" s="6">
        <f>SUM(E92:E95)</f>
        <v>2406.54</v>
      </c>
      <c r="F96" s="23"/>
    </row>
    <row r="97" spans="2:6" ht="34.450000000000003" customHeight="1" x14ac:dyDescent="0.3">
      <c r="B97" s="59" t="s">
        <v>97</v>
      </c>
      <c r="C97" s="60">
        <v>17365305988</v>
      </c>
      <c r="D97" s="61" t="s">
        <v>11</v>
      </c>
      <c r="E97" s="31">
        <v>338.36</v>
      </c>
      <c r="F97" s="16" t="s">
        <v>110</v>
      </c>
    </row>
    <row r="98" spans="2:6" ht="15.05" customHeight="1" x14ac:dyDescent="0.25">
      <c r="B98" s="92" t="s">
        <v>9</v>
      </c>
      <c r="C98" s="93"/>
      <c r="D98" s="93"/>
      <c r="E98" s="6">
        <f>SUM(E97)</f>
        <v>338.36</v>
      </c>
      <c r="F98" s="23"/>
    </row>
    <row r="99" spans="2:6" ht="34.450000000000003" customHeight="1" x14ac:dyDescent="0.3">
      <c r="B99" s="25" t="s">
        <v>76</v>
      </c>
      <c r="C99" s="26">
        <v>12472981871</v>
      </c>
      <c r="D99" s="26" t="s">
        <v>77</v>
      </c>
      <c r="E99" s="10">
        <v>1622.5</v>
      </c>
      <c r="F99" s="21" t="s">
        <v>103</v>
      </c>
    </row>
    <row r="100" spans="2:6" ht="18" customHeight="1" x14ac:dyDescent="0.3">
      <c r="B100" s="87" t="s">
        <v>9</v>
      </c>
      <c r="C100" s="88"/>
      <c r="D100" s="95"/>
      <c r="E100" s="6">
        <f>SUM(E99:E99)</f>
        <v>1622.5</v>
      </c>
      <c r="F100" s="23"/>
    </row>
    <row r="101" spans="2:6" ht="18" customHeight="1" x14ac:dyDescent="0.3">
      <c r="B101" s="81" t="s">
        <v>46</v>
      </c>
      <c r="C101" s="82">
        <v>67281364776</v>
      </c>
      <c r="D101" s="82" t="s">
        <v>11</v>
      </c>
      <c r="E101" s="10">
        <v>1889.5</v>
      </c>
      <c r="F101" s="16" t="s">
        <v>48</v>
      </c>
    </row>
    <row r="102" spans="2:6" ht="18" customHeight="1" x14ac:dyDescent="0.3">
      <c r="B102" s="81"/>
      <c r="C102" s="82"/>
      <c r="D102" s="82"/>
      <c r="E102" s="10">
        <v>1578.5</v>
      </c>
      <c r="F102" s="21" t="s">
        <v>48</v>
      </c>
    </row>
    <row r="103" spans="2:6" ht="18" customHeight="1" x14ac:dyDescent="0.3">
      <c r="B103" s="87" t="s">
        <v>9</v>
      </c>
      <c r="C103" s="88"/>
      <c r="D103" s="88"/>
      <c r="E103" s="6">
        <f>SUM(E101:E102)</f>
        <v>3468</v>
      </c>
      <c r="F103" s="23"/>
    </row>
    <row r="104" spans="2:6" ht="18" customHeight="1" x14ac:dyDescent="0.3">
      <c r="B104" s="96" t="s">
        <v>43</v>
      </c>
      <c r="C104" s="82">
        <v>18928523252</v>
      </c>
      <c r="D104" s="82" t="s">
        <v>44</v>
      </c>
      <c r="E104" s="10">
        <v>88.83</v>
      </c>
      <c r="F104" s="16" t="s">
        <v>48</v>
      </c>
    </row>
    <row r="105" spans="2:6" ht="18" customHeight="1" x14ac:dyDescent="0.3">
      <c r="B105" s="96"/>
      <c r="C105" s="82"/>
      <c r="D105" s="82"/>
      <c r="E105" s="10">
        <v>209.69</v>
      </c>
      <c r="F105" s="16" t="s">
        <v>48</v>
      </c>
    </row>
    <row r="106" spans="2:6" ht="18" customHeight="1" x14ac:dyDescent="0.3">
      <c r="B106" s="96"/>
      <c r="C106" s="82"/>
      <c r="D106" s="82"/>
      <c r="E106" s="10">
        <v>66.569999999999993</v>
      </c>
      <c r="F106" s="16" t="s">
        <v>48</v>
      </c>
    </row>
    <row r="107" spans="2:6" ht="18" customHeight="1" x14ac:dyDescent="0.3">
      <c r="B107" s="87" t="s">
        <v>9</v>
      </c>
      <c r="C107" s="88"/>
      <c r="D107" s="88"/>
      <c r="E107" s="6">
        <f>SUM(E104:E106)</f>
        <v>365.09</v>
      </c>
      <c r="F107" s="23"/>
    </row>
    <row r="108" spans="2:6" ht="18" customHeight="1" x14ac:dyDescent="0.3">
      <c r="B108" s="18" t="s">
        <v>79</v>
      </c>
      <c r="C108" s="19">
        <v>41605016397</v>
      </c>
      <c r="D108" s="11" t="s">
        <v>80</v>
      </c>
      <c r="E108" s="10">
        <v>62.5</v>
      </c>
      <c r="F108" s="16" t="s">
        <v>28</v>
      </c>
    </row>
    <row r="109" spans="2:6" ht="18" customHeight="1" x14ac:dyDescent="0.3">
      <c r="B109" s="87" t="s">
        <v>9</v>
      </c>
      <c r="C109" s="88"/>
      <c r="D109" s="88"/>
      <c r="E109" s="6">
        <f>SUM(E108)</f>
        <v>62.5</v>
      </c>
      <c r="F109" s="23"/>
    </row>
    <row r="110" spans="2:6" ht="18" customHeight="1" x14ac:dyDescent="0.3">
      <c r="B110" s="27" t="s">
        <v>95</v>
      </c>
      <c r="C110" s="26">
        <v>4558113769</v>
      </c>
      <c r="D110" s="26" t="s">
        <v>96</v>
      </c>
      <c r="E110" s="10">
        <v>187.5</v>
      </c>
      <c r="F110" s="16" t="s">
        <v>105</v>
      </c>
    </row>
    <row r="111" spans="2:6" ht="18" customHeight="1" x14ac:dyDescent="0.3">
      <c r="B111" s="87" t="s">
        <v>9</v>
      </c>
      <c r="C111" s="88"/>
      <c r="D111" s="88"/>
      <c r="E111" s="6">
        <f>SUM(E110:E110)</f>
        <v>187.5</v>
      </c>
      <c r="F111" s="23"/>
    </row>
    <row r="112" spans="2:6" ht="18" customHeight="1" x14ac:dyDescent="0.3">
      <c r="B112" s="96" t="s">
        <v>35</v>
      </c>
      <c r="C112" s="82">
        <v>39483344029</v>
      </c>
      <c r="D112" s="82" t="s">
        <v>11</v>
      </c>
      <c r="E112" s="10">
        <v>35</v>
      </c>
      <c r="F112" s="28" t="s">
        <v>47</v>
      </c>
    </row>
    <row r="113" spans="2:6" ht="34" customHeight="1" x14ac:dyDescent="0.3">
      <c r="B113" s="96"/>
      <c r="C113" s="82"/>
      <c r="D113" s="82"/>
      <c r="E113" s="10">
        <v>46.78</v>
      </c>
      <c r="F113" s="16" t="s">
        <v>47</v>
      </c>
    </row>
    <row r="114" spans="2:6" ht="18" customHeight="1" x14ac:dyDescent="0.3">
      <c r="B114" s="96"/>
      <c r="C114" s="82"/>
      <c r="D114" s="82"/>
      <c r="E114" s="10">
        <v>84.44</v>
      </c>
      <c r="F114" s="28" t="s">
        <v>47</v>
      </c>
    </row>
    <row r="115" spans="2:6" ht="18" customHeight="1" x14ac:dyDescent="0.3">
      <c r="B115" s="87" t="s">
        <v>9</v>
      </c>
      <c r="C115" s="88"/>
      <c r="D115" s="88"/>
      <c r="E115" s="6">
        <f>SUM(E112:E114)</f>
        <v>166.22</v>
      </c>
      <c r="F115" s="23"/>
    </row>
    <row r="116" spans="2:6" ht="18" customHeight="1" x14ac:dyDescent="0.3">
      <c r="B116" s="96" t="s">
        <v>39</v>
      </c>
      <c r="C116" s="82">
        <v>43639861997</v>
      </c>
      <c r="D116" s="82" t="s">
        <v>40</v>
      </c>
      <c r="E116" s="10">
        <v>269.33</v>
      </c>
      <c r="F116" s="16" t="s">
        <v>48</v>
      </c>
    </row>
    <row r="117" spans="2:6" ht="17.7" customHeight="1" x14ac:dyDescent="0.3">
      <c r="B117" s="96"/>
      <c r="C117" s="82"/>
      <c r="D117" s="82"/>
      <c r="E117" s="10">
        <v>45.31</v>
      </c>
      <c r="F117" s="16" t="s">
        <v>48</v>
      </c>
    </row>
    <row r="118" spans="2:6" ht="17.7" customHeight="1" x14ac:dyDescent="0.3">
      <c r="B118" s="96"/>
      <c r="C118" s="82"/>
      <c r="D118" s="82"/>
      <c r="E118" s="10">
        <v>448.98</v>
      </c>
      <c r="F118" s="16" t="s">
        <v>48</v>
      </c>
    </row>
    <row r="119" spans="2:6" ht="17.7" customHeight="1" x14ac:dyDescent="0.3">
      <c r="B119" s="96"/>
      <c r="C119" s="82"/>
      <c r="D119" s="82"/>
      <c r="E119" s="10">
        <v>25.57</v>
      </c>
      <c r="F119" s="16" t="s">
        <v>48</v>
      </c>
    </row>
    <row r="120" spans="2:6" ht="17.7" customHeight="1" x14ac:dyDescent="0.3">
      <c r="B120" s="96"/>
      <c r="C120" s="82"/>
      <c r="D120" s="82"/>
      <c r="E120" s="10">
        <v>291.98</v>
      </c>
      <c r="F120" s="16" t="s">
        <v>48</v>
      </c>
    </row>
    <row r="121" spans="2:6" ht="17.7" customHeight="1" x14ac:dyDescent="0.3">
      <c r="B121" s="96"/>
      <c r="C121" s="82"/>
      <c r="D121" s="82"/>
      <c r="E121" s="10">
        <v>112.34</v>
      </c>
      <c r="F121" s="16" t="s">
        <v>48</v>
      </c>
    </row>
    <row r="122" spans="2:6" ht="17.7" customHeight="1" x14ac:dyDescent="0.3">
      <c r="B122" s="96"/>
      <c r="C122" s="82"/>
      <c r="D122" s="82"/>
      <c r="E122" s="10">
        <v>289.91000000000003</v>
      </c>
      <c r="F122" s="16" t="s">
        <v>48</v>
      </c>
    </row>
    <row r="123" spans="2:6" ht="17.7" customHeight="1" x14ac:dyDescent="0.3">
      <c r="B123" s="96"/>
      <c r="C123" s="82"/>
      <c r="D123" s="82"/>
      <c r="E123" s="10">
        <v>269.33</v>
      </c>
      <c r="F123" s="16" t="s">
        <v>48</v>
      </c>
    </row>
    <row r="124" spans="2:6" ht="17.7" customHeight="1" x14ac:dyDescent="0.3">
      <c r="B124" s="96"/>
      <c r="C124" s="82"/>
      <c r="D124" s="82"/>
      <c r="E124" s="10">
        <v>50.29</v>
      </c>
      <c r="F124" s="16" t="s">
        <v>48</v>
      </c>
    </row>
    <row r="125" spans="2:6" ht="17.7" customHeight="1" x14ac:dyDescent="0.3">
      <c r="B125" s="96"/>
      <c r="C125" s="82"/>
      <c r="D125" s="82"/>
      <c r="E125" s="10">
        <v>524</v>
      </c>
      <c r="F125" s="16" t="s">
        <v>48</v>
      </c>
    </row>
    <row r="126" spans="2:6" ht="17.7" customHeight="1" x14ac:dyDescent="0.3">
      <c r="B126" s="96"/>
      <c r="C126" s="82"/>
      <c r="D126" s="82"/>
      <c r="E126" s="10">
        <v>314.63</v>
      </c>
      <c r="F126" s="16" t="s">
        <v>48</v>
      </c>
    </row>
    <row r="127" spans="2:6" ht="17.7" customHeight="1" x14ac:dyDescent="0.3">
      <c r="B127" s="96"/>
      <c r="C127" s="82"/>
      <c r="D127" s="82"/>
      <c r="E127" s="10">
        <v>232.5</v>
      </c>
      <c r="F127" s="16" t="s">
        <v>48</v>
      </c>
    </row>
    <row r="128" spans="2:6" ht="17.7" customHeight="1" x14ac:dyDescent="0.3">
      <c r="B128" s="96"/>
      <c r="C128" s="82"/>
      <c r="D128" s="82"/>
      <c r="E128" s="10">
        <v>33.39</v>
      </c>
      <c r="F128" s="16" t="s">
        <v>48</v>
      </c>
    </row>
    <row r="129" spans="2:6" ht="18" customHeight="1" x14ac:dyDescent="0.3">
      <c r="B129" s="87" t="s">
        <v>9</v>
      </c>
      <c r="C129" s="88"/>
      <c r="D129" s="88"/>
      <c r="E129" s="6">
        <f>SUM(E116:E128)</f>
        <v>2907.56</v>
      </c>
      <c r="F129" s="24"/>
    </row>
    <row r="130" spans="2:6" ht="18" customHeight="1" x14ac:dyDescent="0.3">
      <c r="B130" s="96" t="s">
        <v>65</v>
      </c>
      <c r="C130" s="82">
        <v>23359164583</v>
      </c>
      <c r="D130" s="82" t="s">
        <v>5</v>
      </c>
      <c r="E130" s="10">
        <v>582.38</v>
      </c>
      <c r="F130" s="28" t="s">
        <v>47</v>
      </c>
    </row>
    <row r="131" spans="2:6" ht="18" customHeight="1" x14ac:dyDescent="0.3">
      <c r="B131" s="96"/>
      <c r="C131" s="82"/>
      <c r="D131" s="82"/>
      <c r="E131" s="10">
        <v>16.95</v>
      </c>
      <c r="F131" s="28" t="s">
        <v>47</v>
      </c>
    </row>
    <row r="132" spans="2:6" ht="18" customHeight="1" x14ac:dyDescent="0.3">
      <c r="B132" s="96"/>
      <c r="C132" s="82"/>
      <c r="D132" s="82"/>
      <c r="E132" s="10">
        <v>64.2</v>
      </c>
      <c r="F132" s="28" t="s">
        <v>47</v>
      </c>
    </row>
    <row r="133" spans="2:6" ht="18" customHeight="1" x14ac:dyDescent="0.3">
      <c r="B133" s="96"/>
      <c r="C133" s="82"/>
      <c r="D133" s="82"/>
      <c r="E133" s="10">
        <v>54.2</v>
      </c>
      <c r="F133" s="28" t="s">
        <v>47</v>
      </c>
    </row>
    <row r="134" spans="2:6" ht="18" customHeight="1" x14ac:dyDescent="0.3">
      <c r="B134" s="87" t="s">
        <v>9</v>
      </c>
      <c r="C134" s="88"/>
      <c r="D134" s="88"/>
      <c r="E134" s="6">
        <f>SUM(E130:E133)</f>
        <v>717.73000000000013</v>
      </c>
      <c r="F134" s="24"/>
    </row>
    <row r="135" spans="2:6" ht="18" customHeight="1" x14ac:dyDescent="0.3">
      <c r="B135" s="27" t="s">
        <v>67</v>
      </c>
      <c r="C135" s="19">
        <v>33437375299</v>
      </c>
      <c r="D135" s="19" t="s">
        <v>11</v>
      </c>
      <c r="E135" s="10">
        <v>812.5</v>
      </c>
      <c r="F135" s="28" t="s">
        <v>111</v>
      </c>
    </row>
    <row r="136" spans="2:6" ht="18" customHeight="1" x14ac:dyDescent="0.3">
      <c r="B136" s="90" t="s">
        <v>9</v>
      </c>
      <c r="C136" s="91"/>
      <c r="D136" s="91"/>
      <c r="E136" s="6">
        <f>SUM(E135:E135)</f>
        <v>812.5</v>
      </c>
      <c r="F136" s="24"/>
    </row>
    <row r="137" spans="2:6" ht="18" customHeight="1" x14ac:dyDescent="0.3">
      <c r="B137" s="65" t="s">
        <v>69</v>
      </c>
      <c r="C137" s="67">
        <v>23633545858</v>
      </c>
      <c r="D137" s="67" t="s">
        <v>70</v>
      </c>
      <c r="E137" s="31">
        <v>261.31</v>
      </c>
      <c r="F137" s="28" t="s">
        <v>49</v>
      </c>
    </row>
    <row r="138" spans="2:6" ht="18" customHeight="1" x14ac:dyDescent="0.3">
      <c r="B138" s="66"/>
      <c r="C138" s="68"/>
      <c r="D138" s="68"/>
      <c r="E138" s="31">
        <v>52.5</v>
      </c>
      <c r="F138" s="30" t="s">
        <v>49</v>
      </c>
    </row>
    <row r="139" spans="2:6" ht="18" customHeight="1" x14ac:dyDescent="0.3">
      <c r="B139" s="92" t="s">
        <v>9</v>
      </c>
      <c r="C139" s="93"/>
      <c r="D139" s="97"/>
      <c r="E139" s="6">
        <f>SUM(E137:E138)</f>
        <v>313.81</v>
      </c>
      <c r="F139" s="24"/>
    </row>
    <row r="140" spans="2:6" ht="27.1" customHeight="1" x14ac:dyDescent="0.3">
      <c r="B140" s="18" t="s">
        <v>81</v>
      </c>
      <c r="C140" s="19">
        <v>69554624078</v>
      </c>
      <c r="D140" s="19" t="s">
        <v>11</v>
      </c>
      <c r="E140" s="10">
        <v>60.94</v>
      </c>
      <c r="F140" s="21" t="s">
        <v>112</v>
      </c>
    </row>
    <row r="141" spans="2:6" ht="18" customHeight="1" x14ac:dyDescent="0.3">
      <c r="B141" s="90" t="s">
        <v>9</v>
      </c>
      <c r="C141" s="91"/>
      <c r="D141" s="91"/>
      <c r="E141" s="6">
        <f>SUM(E140:E140)</f>
        <v>60.94</v>
      </c>
      <c r="F141" s="24"/>
    </row>
    <row r="142" spans="2:6" ht="18" customHeight="1" x14ac:dyDescent="0.3">
      <c r="B142" s="65" t="s">
        <v>68</v>
      </c>
      <c r="C142" s="67">
        <v>68419124305</v>
      </c>
      <c r="D142" s="67" t="s">
        <v>5</v>
      </c>
      <c r="E142" s="31">
        <v>21.24</v>
      </c>
      <c r="F142" s="21" t="s">
        <v>30</v>
      </c>
    </row>
    <row r="143" spans="2:6" ht="18" customHeight="1" x14ac:dyDescent="0.3">
      <c r="B143" s="66"/>
      <c r="C143" s="68"/>
      <c r="D143" s="68"/>
      <c r="E143" s="31">
        <v>0.28000000000000003</v>
      </c>
      <c r="F143" s="21" t="s">
        <v>102</v>
      </c>
    </row>
    <row r="144" spans="2:6" ht="18" customHeight="1" x14ac:dyDescent="0.3">
      <c r="B144" s="92" t="s">
        <v>9</v>
      </c>
      <c r="C144" s="93"/>
      <c r="D144" s="93"/>
      <c r="E144" s="6">
        <f>SUM(E142+E143)</f>
        <v>21.52</v>
      </c>
      <c r="F144" s="24"/>
    </row>
    <row r="145" spans="2:6" ht="18" customHeight="1" x14ac:dyDescent="0.3">
      <c r="B145" s="18" t="s">
        <v>87</v>
      </c>
      <c r="C145" s="19">
        <v>79517545745</v>
      </c>
      <c r="D145" s="19" t="s">
        <v>5</v>
      </c>
      <c r="E145" s="10">
        <v>249.99</v>
      </c>
      <c r="F145" s="21" t="s">
        <v>113</v>
      </c>
    </row>
    <row r="146" spans="2:6" ht="18" customHeight="1" x14ac:dyDescent="0.3">
      <c r="B146" s="87" t="s">
        <v>9</v>
      </c>
      <c r="C146" s="88"/>
      <c r="D146" s="88"/>
      <c r="E146" s="6">
        <f>SUM(E145:E145)</f>
        <v>249.99</v>
      </c>
      <c r="F146" s="24"/>
    </row>
    <row r="147" spans="2:6" ht="27.7" customHeight="1" x14ac:dyDescent="0.3">
      <c r="B147" s="18" t="s">
        <v>86</v>
      </c>
      <c r="C147" s="19">
        <v>83889238876</v>
      </c>
      <c r="D147" s="19" t="s">
        <v>5</v>
      </c>
      <c r="E147" s="10">
        <v>9</v>
      </c>
      <c r="F147" s="16" t="s">
        <v>112</v>
      </c>
    </row>
    <row r="148" spans="2:6" ht="18" customHeight="1" x14ac:dyDescent="0.3">
      <c r="B148" s="90" t="s">
        <v>9</v>
      </c>
      <c r="C148" s="91"/>
      <c r="D148" s="91"/>
      <c r="E148" s="6">
        <f>SUM(E147:E147)</f>
        <v>9</v>
      </c>
      <c r="F148" s="24"/>
    </row>
    <row r="149" spans="2:6" ht="18" customHeight="1" x14ac:dyDescent="0.3">
      <c r="B149" s="65" t="s">
        <v>62</v>
      </c>
      <c r="C149" s="67">
        <v>87311810356</v>
      </c>
      <c r="D149" s="67" t="s">
        <v>5</v>
      </c>
      <c r="E149" s="31">
        <v>87.28</v>
      </c>
      <c r="F149" s="16" t="s">
        <v>50</v>
      </c>
    </row>
    <row r="150" spans="2:6" ht="18" customHeight="1" x14ac:dyDescent="0.3">
      <c r="B150" s="66"/>
      <c r="C150" s="68"/>
      <c r="D150" s="68"/>
      <c r="E150" s="31">
        <v>3.54</v>
      </c>
      <c r="F150" s="21" t="s">
        <v>114</v>
      </c>
    </row>
    <row r="151" spans="2:6" ht="18" customHeight="1" x14ac:dyDescent="0.3">
      <c r="B151" s="92" t="s">
        <v>9</v>
      </c>
      <c r="C151" s="93"/>
      <c r="D151" s="93"/>
      <c r="E151" s="6">
        <f>SUM(E149:E150)</f>
        <v>90.820000000000007</v>
      </c>
      <c r="F151" s="24"/>
    </row>
    <row r="152" spans="2:6" ht="18" customHeight="1" x14ac:dyDescent="0.3">
      <c r="B152" s="96" t="s">
        <v>36</v>
      </c>
      <c r="C152" s="82">
        <v>44138062462</v>
      </c>
      <c r="D152" s="82" t="s">
        <v>11</v>
      </c>
      <c r="E152" s="10">
        <v>813.23</v>
      </c>
      <c r="F152" s="16" t="s">
        <v>48</v>
      </c>
    </row>
    <row r="153" spans="2:6" ht="18" customHeight="1" x14ac:dyDescent="0.3">
      <c r="B153" s="96"/>
      <c r="C153" s="82"/>
      <c r="D153" s="82"/>
      <c r="E153" s="10">
        <v>446.25</v>
      </c>
      <c r="F153" s="16" t="s">
        <v>48</v>
      </c>
    </row>
    <row r="154" spans="2:6" ht="18" customHeight="1" x14ac:dyDescent="0.3">
      <c r="B154" s="96"/>
      <c r="C154" s="82"/>
      <c r="D154" s="82"/>
      <c r="E154" s="10">
        <v>485.11</v>
      </c>
      <c r="F154" s="16" t="s">
        <v>48</v>
      </c>
    </row>
    <row r="155" spans="2:6" ht="18" customHeight="1" x14ac:dyDescent="0.3">
      <c r="B155" s="96"/>
      <c r="C155" s="82"/>
      <c r="D155" s="82"/>
      <c r="E155" s="10">
        <v>432.18</v>
      </c>
      <c r="F155" s="16" t="s">
        <v>48</v>
      </c>
    </row>
    <row r="156" spans="2:6" ht="18" customHeight="1" x14ac:dyDescent="0.3">
      <c r="B156" s="96"/>
      <c r="C156" s="82"/>
      <c r="D156" s="82"/>
      <c r="E156" s="10">
        <v>1109.46</v>
      </c>
      <c r="F156" s="16" t="s">
        <v>48</v>
      </c>
    </row>
    <row r="157" spans="2:6" ht="18" customHeight="1" x14ac:dyDescent="0.3">
      <c r="B157" s="96"/>
      <c r="C157" s="82"/>
      <c r="D157" s="82"/>
      <c r="E157" s="10">
        <v>822.77</v>
      </c>
      <c r="F157" s="16" t="s">
        <v>48</v>
      </c>
    </row>
    <row r="158" spans="2:6" ht="18" customHeight="1" x14ac:dyDescent="0.3">
      <c r="B158" s="96"/>
      <c r="C158" s="82"/>
      <c r="D158" s="82"/>
      <c r="E158" s="10">
        <v>535.08000000000004</v>
      </c>
      <c r="F158" s="16" t="s">
        <v>48</v>
      </c>
    </row>
    <row r="159" spans="2:6" ht="18" customHeight="1" x14ac:dyDescent="0.3">
      <c r="B159" s="96"/>
      <c r="C159" s="82"/>
      <c r="D159" s="82"/>
      <c r="E159" s="10">
        <v>712.44</v>
      </c>
      <c r="F159" s="16" t="s">
        <v>48</v>
      </c>
    </row>
    <row r="160" spans="2:6" ht="18" customHeight="1" x14ac:dyDescent="0.3">
      <c r="B160" s="96"/>
      <c r="C160" s="82"/>
      <c r="D160" s="82"/>
      <c r="E160" s="10">
        <v>811.98</v>
      </c>
      <c r="F160" s="16" t="s">
        <v>48</v>
      </c>
    </row>
    <row r="161" spans="2:6" ht="18" customHeight="1" x14ac:dyDescent="0.3">
      <c r="B161" s="96"/>
      <c r="C161" s="82"/>
      <c r="D161" s="82"/>
      <c r="E161" s="10">
        <v>535.08000000000004</v>
      </c>
      <c r="F161" s="16" t="s">
        <v>48</v>
      </c>
    </row>
    <row r="162" spans="2:6" ht="18" customHeight="1" x14ac:dyDescent="0.3">
      <c r="B162" s="96"/>
      <c r="C162" s="82"/>
      <c r="D162" s="82"/>
      <c r="E162" s="10">
        <v>750.45</v>
      </c>
      <c r="F162" s="16" t="s">
        <v>48</v>
      </c>
    </row>
    <row r="163" spans="2:6" ht="18" customHeight="1" x14ac:dyDescent="0.3">
      <c r="B163" s="96"/>
      <c r="C163" s="82"/>
      <c r="D163" s="82"/>
      <c r="E163" s="10">
        <v>644.88</v>
      </c>
      <c r="F163" s="16" t="s">
        <v>48</v>
      </c>
    </row>
    <row r="164" spans="2:6" ht="18" customHeight="1" x14ac:dyDescent="0.3">
      <c r="B164" s="96"/>
      <c r="C164" s="82"/>
      <c r="D164" s="82"/>
      <c r="E164" s="10">
        <v>565.95000000000005</v>
      </c>
      <c r="F164" s="16" t="s">
        <v>48</v>
      </c>
    </row>
    <row r="165" spans="2:6" ht="18" customHeight="1" x14ac:dyDescent="0.3">
      <c r="B165" s="96"/>
      <c r="C165" s="82"/>
      <c r="D165" s="82"/>
      <c r="E165" s="10">
        <v>1679.2</v>
      </c>
      <c r="F165" s="16" t="s">
        <v>48</v>
      </c>
    </row>
    <row r="166" spans="2:6" ht="18" customHeight="1" x14ac:dyDescent="0.3">
      <c r="B166" s="96"/>
      <c r="C166" s="82"/>
      <c r="D166" s="82"/>
      <c r="E166" s="10">
        <v>581.23</v>
      </c>
      <c r="F166" s="16" t="s">
        <v>48</v>
      </c>
    </row>
    <row r="167" spans="2:6" ht="18" customHeight="1" x14ac:dyDescent="0.3">
      <c r="B167" s="90" t="s">
        <v>9</v>
      </c>
      <c r="C167" s="91"/>
      <c r="D167" s="91"/>
      <c r="E167" s="6">
        <f>SUM(E152:E166)</f>
        <v>10925.29</v>
      </c>
      <c r="F167" s="23"/>
    </row>
    <row r="168" spans="2:6" ht="18" customHeight="1" x14ac:dyDescent="0.3">
      <c r="B168" s="65" t="s">
        <v>71</v>
      </c>
      <c r="C168" s="67">
        <v>64546066176</v>
      </c>
      <c r="D168" s="67" t="s">
        <v>5</v>
      </c>
      <c r="E168" s="31">
        <v>248.85</v>
      </c>
      <c r="F168" s="21" t="s">
        <v>32</v>
      </c>
    </row>
    <row r="169" spans="2:6" ht="18" customHeight="1" x14ac:dyDescent="0.3">
      <c r="B169" s="66"/>
      <c r="C169" s="68"/>
      <c r="D169" s="68"/>
      <c r="E169" s="31">
        <v>185.31</v>
      </c>
      <c r="F169" s="21" t="s">
        <v>104</v>
      </c>
    </row>
    <row r="170" spans="2:6" ht="18" customHeight="1" x14ac:dyDescent="0.3">
      <c r="B170" s="98" t="s">
        <v>9</v>
      </c>
      <c r="C170" s="99"/>
      <c r="D170" s="100"/>
      <c r="E170" s="6">
        <f>SUM(E168:E169)</f>
        <v>434.15999999999997</v>
      </c>
      <c r="F170" s="23"/>
    </row>
    <row r="171" spans="2:6" ht="18" customHeight="1" x14ac:dyDescent="0.3">
      <c r="B171" s="65" t="s">
        <v>85</v>
      </c>
      <c r="C171" s="67">
        <v>22694857747</v>
      </c>
      <c r="D171" s="67" t="s">
        <v>5</v>
      </c>
      <c r="E171" s="31">
        <v>89.93</v>
      </c>
      <c r="F171" s="21" t="s">
        <v>116</v>
      </c>
    </row>
    <row r="172" spans="2:6" ht="18" customHeight="1" x14ac:dyDescent="0.3">
      <c r="B172" s="66"/>
      <c r="C172" s="68"/>
      <c r="D172" s="68"/>
      <c r="E172" s="31">
        <v>1220.56</v>
      </c>
      <c r="F172" s="21" t="s">
        <v>115</v>
      </c>
    </row>
    <row r="173" spans="2:6" ht="18" customHeight="1" x14ac:dyDescent="0.3">
      <c r="B173" s="92" t="s">
        <v>9</v>
      </c>
      <c r="C173" s="93"/>
      <c r="D173" s="97"/>
      <c r="E173" s="6">
        <f>SUM(E171:E172)</f>
        <v>1310.49</v>
      </c>
      <c r="F173" s="23"/>
    </row>
    <row r="174" spans="2:6" ht="18" customHeight="1" x14ac:dyDescent="0.3">
      <c r="B174" s="96" t="s">
        <v>84</v>
      </c>
      <c r="C174" s="82">
        <v>3536903862</v>
      </c>
      <c r="D174" s="82" t="s">
        <v>5</v>
      </c>
      <c r="E174" s="10">
        <v>1012.5</v>
      </c>
      <c r="F174" s="21" t="s">
        <v>117</v>
      </c>
    </row>
    <row r="175" spans="2:6" ht="18" customHeight="1" x14ac:dyDescent="0.3">
      <c r="B175" s="96"/>
      <c r="C175" s="82"/>
      <c r="D175" s="82"/>
      <c r="E175" s="10">
        <v>25</v>
      </c>
      <c r="F175" s="21" t="s">
        <v>50</v>
      </c>
    </row>
    <row r="176" spans="2:6" ht="18" customHeight="1" x14ac:dyDescent="0.3">
      <c r="B176" s="87" t="s">
        <v>9</v>
      </c>
      <c r="C176" s="88"/>
      <c r="D176" s="88"/>
      <c r="E176" s="6">
        <f>SUM(E174:E175)</f>
        <v>1037.5</v>
      </c>
      <c r="F176" s="23"/>
    </row>
    <row r="177" spans="2:6" ht="18" customHeight="1" x14ac:dyDescent="0.3">
      <c r="B177" s="96" t="s">
        <v>54</v>
      </c>
      <c r="C177" s="82">
        <v>42255248046</v>
      </c>
      <c r="D177" s="82" t="s">
        <v>55</v>
      </c>
      <c r="E177" s="10">
        <v>849.44</v>
      </c>
      <c r="F177" s="16" t="s">
        <v>48</v>
      </c>
    </row>
    <row r="178" spans="2:6" ht="18" customHeight="1" x14ac:dyDescent="0.3">
      <c r="B178" s="96"/>
      <c r="C178" s="82"/>
      <c r="D178" s="82"/>
      <c r="E178" s="10">
        <v>554.13</v>
      </c>
      <c r="F178" s="16" t="s">
        <v>48</v>
      </c>
    </row>
    <row r="179" spans="2:6" ht="18" customHeight="1" x14ac:dyDescent="0.3">
      <c r="B179" s="96"/>
      <c r="C179" s="82"/>
      <c r="D179" s="82"/>
      <c r="E179" s="10">
        <v>1030.83</v>
      </c>
      <c r="F179" s="16" t="s">
        <v>48</v>
      </c>
    </row>
    <row r="180" spans="2:6" ht="18" customHeight="1" x14ac:dyDescent="0.3">
      <c r="B180" s="96"/>
      <c r="C180" s="82"/>
      <c r="D180" s="82"/>
      <c r="E180" s="10">
        <v>1012.5</v>
      </c>
      <c r="F180" s="16" t="s">
        <v>48</v>
      </c>
    </row>
    <row r="181" spans="2:6" ht="18" customHeight="1" x14ac:dyDescent="0.3">
      <c r="B181" s="96"/>
      <c r="C181" s="82"/>
      <c r="D181" s="82"/>
      <c r="E181" s="10">
        <v>173.4</v>
      </c>
      <c r="F181" s="16" t="s">
        <v>48</v>
      </c>
    </row>
    <row r="182" spans="2:6" ht="18" customHeight="1" x14ac:dyDescent="0.3">
      <c r="B182" s="96"/>
      <c r="C182" s="82"/>
      <c r="D182" s="82"/>
      <c r="E182" s="10">
        <v>840.5</v>
      </c>
      <c r="F182" s="16" t="s">
        <v>48</v>
      </c>
    </row>
    <row r="183" spans="2:6" ht="18" customHeight="1" x14ac:dyDescent="0.3">
      <c r="B183" s="96"/>
      <c r="C183" s="82"/>
      <c r="D183" s="82"/>
      <c r="E183" s="10">
        <v>783.89</v>
      </c>
      <c r="F183" s="16" t="s">
        <v>48</v>
      </c>
    </row>
    <row r="184" spans="2:6" ht="18" customHeight="1" x14ac:dyDescent="0.3">
      <c r="B184" s="90" t="s">
        <v>9</v>
      </c>
      <c r="C184" s="91"/>
      <c r="D184" s="91"/>
      <c r="E184" s="6">
        <f>SUM(E177:E183)</f>
        <v>5244.6900000000005</v>
      </c>
      <c r="F184" s="23"/>
    </row>
    <row r="185" spans="2:6" ht="18" customHeight="1" x14ac:dyDescent="0.3">
      <c r="B185" s="65" t="s">
        <v>88</v>
      </c>
      <c r="C185" s="69" t="s">
        <v>89</v>
      </c>
      <c r="D185" s="67" t="s">
        <v>5</v>
      </c>
      <c r="E185" s="31">
        <v>166.34</v>
      </c>
      <c r="F185" s="21" t="s">
        <v>47</v>
      </c>
    </row>
    <row r="186" spans="2:6" ht="18" customHeight="1" x14ac:dyDescent="0.3">
      <c r="B186" s="66"/>
      <c r="C186" s="70"/>
      <c r="D186" s="68"/>
      <c r="E186" s="31">
        <v>19</v>
      </c>
      <c r="F186" s="21" t="s">
        <v>118</v>
      </c>
    </row>
    <row r="187" spans="2:6" ht="18" customHeight="1" x14ac:dyDescent="0.3">
      <c r="B187" s="92" t="s">
        <v>9</v>
      </c>
      <c r="C187" s="93"/>
      <c r="D187" s="93"/>
      <c r="E187" s="15">
        <f>SUM(E185:E186)</f>
        <v>185.34</v>
      </c>
      <c r="F187" s="23"/>
    </row>
    <row r="188" spans="2:6" ht="22.25" customHeight="1" x14ac:dyDescent="0.3">
      <c r="B188" s="18" t="s">
        <v>90</v>
      </c>
      <c r="C188" s="20" t="s">
        <v>91</v>
      </c>
      <c r="D188" s="19" t="s">
        <v>11</v>
      </c>
      <c r="E188" s="14">
        <v>474.5</v>
      </c>
      <c r="F188" s="21" t="s">
        <v>119</v>
      </c>
    </row>
    <row r="189" spans="2:6" ht="18" customHeight="1" x14ac:dyDescent="0.3">
      <c r="B189" s="90" t="s">
        <v>9</v>
      </c>
      <c r="C189" s="91"/>
      <c r="D189" s="91"/>
      <c r="E189" s="15">
        <f>SUM(E188:E188)</f>
        <v>474.5</v>
      </c>
      <c r="F189" s="23"/>
    </row>
    <row r="190" spans="2:6" ht="18" customHeight="1" x14ac:dyDescent="0.3">
      <c r="B190" s="65" t="s">
        <v>92</v>
      </c>
      <c r="C190" s="67">
        <v>68372221964</v>
      </c>
      <c r="D190" s="67" t="s">
        <v>11</v>
      </c>
      <c r="E190" s="45">
        <v>147.68</v>
      </c>
      <c r="F190" s="21" t="s">
        <v>47</v>
      </c>
    </row>
    <row r="191" spans="2:6" ht="28.5" customHeight="1" x14ac:dyDescent="0.3">
      <c r="B191" s="89"/>
      <c r="C191" s="74"/>
      <c r="D191" s="74"/>
      <c r="E191" s="45">
        <v>56.68</v>
      </c>
      <c r="F191" s="21" t="s">
        <v>112</v>
      </c>
    </row>
    <row r="192" spans="2:6" ht="18" customHeight="1" x14ac:dyDescent="0.3">
      <c r="B192" s="66"/>
      <c r="C192" s="68"/>
      <c r="D192" s="68"/>
      <c r="E192" s="45">
        <v>81.87</v>
      </c>
      <c r="F192" s="21" t="s">
        <v>30</v>
      </c>
    </row>
    <row r="193" spans="2:6" ht="18" customHeight="1" x14ac:dyDescent="0.3">
      <c r="B193" s="92" t="s">
        <v>9</v>
      </c>
      <c r="C193" s="93"/>
      <c r="D193" s="93"/>
      <c r="E193" s="15">
        <f>SUM(E190+E191+E192)</f>
        <v>286.23</v>
      </c>
      <c r="F193" s="23"/>
    </row>
    <row r="194" spans="2:6" ht="18" customHeight="1" x14ac:dyDescent="0.3">
      <c r="B194" s="27" t="s">
        <v>93</v>
      </c>
      <c r="C194" s="19">
        <v>68142478594</v>
      </c>
      <c r="D194" s="19" t="s">
        <v>13</v>
      </c>
      <c r="E194" s="14">
        <v>4187.5</v>
      </c>
      <c r="F194" s="21" t="s">
        <v>117</v>
      </c>
    </row>
    <row r="195" spans="2:6" ht="18" customHeight="1" x14ac:dyDescent="0.3">
      <c r="B195" s="87" t="s">
        <v>9</v>
      </c>
      <c r="C195" s="88"/>
      <c r="D195" s="88"/>
      <c r="E195" s="15">
        <f>SUM(E194)</f>
        <v>4187.5</v>
      </c>
      <c r="F195" s="12"/>
    </row>
    <row r="196" spans="2:6" ht="18" customHeight="1" x14ac:dyDescent="0.3">
      <c r="B196" s="38" t="s">
        <v>125</v>
      </c>
      <c r="C196" s="39">
        <v>14191016780</v>
      </c>
      <c r="D196" s="40" t="s">
        <v>101</v>
      </c>
      <c r="E196" s="41">
        <v>32</v>
      </c>
      <c r="F196" s="37" t="s">
        <v>30</v>
      </c>
    </row>
    <row r="197" spans="2:6" ht="18" customHeight="1" x14ac:dyDescent="0.3">
      <c r="B197" s="34" t="s">
        <v>9</v>
      </c>
      <c r="C197" s="35"/>
      <c r="D197" s="35"/>
      <c r="E197" s="15">
        <f>SUM(E196)</f>
        <v>32</v>
      </c>
      <c r="F197" s="12"/>
    </row>
    <row r="198" spans="2:6" ht="18" customHeight="1" x14ac:dyDescent="0.3">
      <c r="B198" s="38" t="s">
        <v>120</v>
      </c>
      <c r="C198" s="58" t="s">
        <v>128</v>
      </c>
      <c r="D198" s="57" t="s">
        <v>5</v>
      </c>
      <c r="E198" s="62">
        <v>453.1</v>
      </c>
      <c r="F198" s="37" t="s">
        <v>48</v>
      </c>
    </row>
    <row r="199" spans="2:6" ht="18" customHeight="1" x14ac:dyDescent="0.3">
      <c r="B199" s="32" t="s">
        <v>9</v>
      </c>
      <c r="C199" s="44"/>
      <c r="D199" s="33"/>
      <c r="E199" s="46">
        <f>SUM(E198)</f>
        <v>453.1</v>
      </c>
      <c r="F199" s="47"/>
    </row>
    <row r="200" spans="2:6" ht="18" customHeight="1" x14ac:dyDescent="0.3">
      <c r="B200" s="83" t="s">
        <v>121</v>
      </c>
      <c r="C200" s="85">
        <v>37879152548</v>
      </c>
      <c r="D200" s="85" t="s">
        <v>34</v>
      </c>
      <c r="E200" s="63">
        <v>591.44000000000005</v>
      </c>
      <c r="F200" s="37" t="s">
        <v>122</v>
      </c>
    </row>
    <row r="201" spans="2:6" ht="18" customHeight="1" x14ac:dyDescent="0.3">
      <c r="B201" s="84"/>
      <c r="C201" s="86"/>
      <c r="D201" s="86"/>
      <c r="E201" s="64">
        <v>13.13</v>
      </c>
      <c r="F201" s="51" t="s">
        <v>122</v>
      </c>
    </row>
    <row r="202" spans="2:6" ht="18" customHeight="1" x14ac:dyDescent="0.3">
      <c r="B202" s="50" t="s">
        <v>9</v>
      </c>
      <c r="C202" s="43"/>
      <c r="D202" s="42"/>
      <c r="E202" s="48">
        <f>SUM(E200+E201)</f>
        <v>604.57000000000005</v>
      </c>
      <c r="F202" s="49"/>
    </row>
    <row r="203" spans="2:6" ht="28.2" customHeight="1" x14ac:dyDescent="0.3">
      <c r="B203" s="53" t="s">
        <v>126</v>
      </c>
      <c r="C203" s="56" t="s">
        <v>22</v>
      </c>
      <c r="D203" s="54" t="s">
        <v>22</v>
      </c>
      <c r="E203" s="14">
        <v>77.56</v>
      </c>
      <c r="F203" s="55" t="s">
        <v>127</v>
      </c>
    </row>
    <row r="204" spans="2:6" ht="18" customHeight="1" x14ac:dyDescent="0.3">
      <c r="B204" s="87" t="s">
        <v>9</v>
      </c>
      <c r="C204" s="88"/>
      <c r="D204" s="88"/>
      <c r="E204" s="15">
        <v>77.56</v>
      </c>
      <c r="F204" s="12"/>
    </row>
    <row r="205" spans="2:6" ht="18" customHeight="1" x14ac:dyDescent="0.3">
      <c r="B205" s="18" t="s">
        <v>23</v>
      </c>
      <c r="C205" s="20" t="s">
        <v>22</v>
      </c>
      <c r="D205" s="19" t="s">
        <v>22</v>
      </c>
      <c r="E205" s="14">
        <v>61.25</v>
      </c>
      <c r="F205" s="13" t="s">
        <v>24</v>
      </c>
    </row>
    <row r="206" spans="2:6" ht="18" customHeight="1" x14ac:dyDescent="0.3">
      <c r="B206" s="87" t="s">
        <v>9</v>
      </c>
      <c r="C206" s="88"/>
      <c r="D206" s="88"/>
      <c r="E206" s="15">
        <v>61.25</v>
      </c>
      <c r="F206" s="12"/>
    </row>
    <row r="207" spans="2:6" ht="36" customHeight="1" x14ac:dyDescent="0.3">
      <c r="B207" s="1"/>
      <c r="C207" s="1"/>
      <c r="D207" s="1"/>
      <c r="E207" s="14">
        <v>198763.77</v>
      </c>
      <c r="F207" s="4" t="s">
        <v>17</v>
      </c>
    </row>
    <row r="208" spans="2:6" ht="36" customHeight="1" x14ac:dyDescent="0.3">
      <c r="B208" s="1"/>
      <c r="C208" s="1"/>
      <c r="D208" s="1"/>
      <c r="E208" s="14">
        <v>1890.84</v>
      </c>
      <c r="F208" s="4" t="s">
        <v>20</v>
      </c>
    </row>
    <row r="209" spans="2:6" ht="36" customHeight="1" x14ac:dyDescent="0.3">
      <c r="B209" s="1"/>
      <c r="C209" s="1"/>
      <c r="D209" s="1"/>
      <c r="E209" s="14">
        <v>30590.06</v>
      </c>
      <c r="F209" s="4" t="s">
        <v>18</v>
      </c>
    </row>
    <row r="210" spans="2:6" ht="18" customHeight="1" x14ac:dyDescent="0.3">
      <c r="B210" s="1"/>
      <c r="C210" s="1"/>
      <c r="D210" s="1"/>
      <c r="E210" s="14">
        <v>9233.14</v>
      </c>
      <c r="F210" s="4" t="s">
        <v>19</v>
      </c>
    </row>
    <row r="211" spans="2:6" ht="36.35" customHeight="1" x14ac:dyDescent="0.3">
      <c r="B211" s="1"/>
      <c r="C211" s="1"/>
      <c r="D211" s="1"/>
      <c r="E211" s="14">
        <v>747.78</v>
      </c>
      <c r="F211" s="4" t="s">
        <v>21</v>
      </c>
    </row>
    <row r="212" spans="2:6" ht="18" customHeight="1" x14ac:dyDescent="0.3">
      <c r="B212" s="1"/>
      <c r="C212" s="1"/>
      <c r="D212" s="1"/>
      <c r="E212" s="14">
        <v>391.66</v>
      </c>
      <c r="F212" s="4" t="s">
        <v>123</v>
      </c>
    </row>
    <row r="213" spans="2:6" ht="18" customHeight="1" x14ac:dyDescent="0.3">
      <c r="B213" s="1"/>
      <c r="C213" s="1"/>
      <c r="D213" s="1"/>
      <c r="E213" s="14">
        <v>90</v>
      </c>
      <c r="F213" s="4" t="s">
        <v>124</v>
      </c>
    </row>
    <row r="214" spans="2:6" ht="36" customHeight="1" x14ac:dyDescent="0.3">
      <c r="B214" s="1"/>
      <c r="C214" s="1"/>
      <c r="D214" s="1"/>
      <c r="E214" s="52">
        <v>132.72</v>
      </c>
      <c r="F214" s="4" t="s">
        <v>25</v>
      </c>
    </row>
    <row r="215" spans="2:6" ht="18" customHeight="1" x14ac:dyDescent="0.3">
      <c r="B215" s="1"/>
      <c r="C215" s="109" t="s">
        <v>74</v>
      </c>
      <c r="D215" s="109"/>
      <c r="E215" s="6">
        <f>SUM(E17+E31+E34+E36+E39+E43+E45+E47+E63+E67+E70+E72+E75+E77+E81+E83+E85+E87+E89+E91+E96+E98+E100+E103+E107+E109+E111+E115+E129+E134+E136+E139+E141+E144+E146+E148+E151+E167+E170+E173+E176+E184+E187+E189+E193+E195+E197+E199+E202+E206+E207+E208+E209+E210+E211+E212+E213+E214+E204)</f>
        <v>323077.16000000003</v>
      </c>
      <c r="F215" s="1"/>
    </row>
    <row r="216" spans="2:6" x14ac:dyDescent="0.3">
      <c r="B216" s="1"/>
      <c r="C216" s="1"/>
      <c r="D216" s="1"/>
      <c r="E216" s="2"/>
      <c r="F216" s="1"/>
    </row>
    <row r="217" spans="2:6" x14ac:dyDescent="0.3">
      <c r="B217" s="1"/>
      <c r="C217" s="1"/>
      <c r="D217" s="1"/>
      <c r="E217" s="2"/>
      <c r="F217" s="1"/>
    </row>
    <row r="218" spans="2:6" x14ac:dyDescent="0.3">
      <c r="B218" s="1"/>
      <c r="C218" s="1"/>
      <c r="D218" s="1"/>
      <c r="E218" s="2"/>
      <c r="F218" s="1"/>
    </row>
    <row r="219" spans="2:6" x14ac:dyDescent="0.3">
      <c r="B219" s="1"/>
      <c r="C219" s="1"/>
      <c r="D219" s="1"/>
      <c r="E219" s="2"/>
      <c r="F219" s="1"/>
    </row>
    <row r="220" spans="2:6" x14ac:dyDescent="0.3">
      <c r="B220" s="1"/>
      <c r="C220" s="1"/>
      <c r="D220" s="1"/>
      <c r="E220" s="2"/>
      <c r="F220" s="1"/>
    </row>
    <row r="221" spans="2:6" x14ac:dyDescent="0.3">
      <c r="B221" s="1"/>
      <c r="C221" s="1"/>
      <c r="D221" s="1"/>
      <c r="E221" s="2"/>
      <c r="F221" s="1"/>
    </row>
    <row r="222" spans="2:6" x14ac:dyDescent="0.3">
      <c r="B222" s="1"/>
      <c r="C222" s="1"/>
      <c r="D222" s="1"/>
      <c r="E222" s="2"/>
      <c r="F222" s="1"/>
    </row>
    <row r="223" spans="2:6" x14ac:dyDescent="0.3">
      <c r="B223" s="1"/>
      <c r="C223" s="1"/>
      <c r="D223" s="1"/>
      <c r="E223" s="2"/>
      <c r="F223" s="1"/>
    </row>
    <row r="224" spans="2:6" x14ac:dyDescent="0.3">
      <c r="B224" s="1"/>
      <c r="C224" s="1"/>
      <c r="D224" s="1"/>
      <c r="E224" s="2"/>
      <c r="F224" s="1"/>
    </row>
    <row r="225" spans="2:6" x14ac:dyDescent="0.3">
      <c r="B225" s="1"/>
      <c r="C225" s="1"/>
      <c r="D225" s="1"/>
      <c r="E225" s="2"/>
      <c r="F225" s="1"/>
    </row>
    <row r="226" spans="2:6" x14ac:dyDescent="0.3">
      <c r="B226" s="1"/>
      <c r="C226" s="1"/>
      <c r="D226" s="1"/>
      <c r="E226" s="2"/>
      <c r="F226" s="1"/>
    </row>
  </sheetData>
  <mergeCells count="131">
    <mergeCell ref="C215:D215"/>
    <mergeCell ref="B45:D45"/>
    <mergeCell ref="B177:B183"/>
    <mergeCell ref="C177:C183"/>
    <mergeCell ref="D177:D183"/>
    <mergeCell ref="B184:D184"/>
    <mergeCell ref="B206:D206"/>
    <mergeCell ref="B174:B175"/>
    <mergeCell ref="C174:C175"/>
    <mergeCell ref="D174:D175"/>
    <mergeCell ref="B176:D176"/>
    <mergeCell ref="B167:D167"/>
    <mergeCell ref="B146:D146"/>
    <mergeCell ref="B151:D151"/>
    <mergeCell ref="B152:B166"/>
    <mergeCell ref="C152:C166"/>
    <mergeCell ref="B77:D77"/>
    <mergeCell ref="B78:B80"/>
    <mergeCell ref="C78:C80"/>
    <mergeCell ref="D78:D80"/>
    <mergeCell ref="B91:D91"/>
    <mergeCell ref="B112:B114"/>
    <mergeCell ref="C112:C114"/>
    <mergeCell ref="D112:D114"/>
    <mergeCell ref="B148:D148"/>
    <mergeCell ref="B115:D115"/>
    <mergeCell ref="B136:D136"/>
    <mergeCell ref="B144:D144"/>
    <mergeCell ref="B142:B143"/>
    <mergeCell ref="C142:C143"/>
    <mergeCell ref="D142:D143"/>
    <mergeCell ref="B137:B138"/>
    <mergeCell ref="C137:C138"/>
    <mergeCell ref="D137:D138"/>
    <mergeCell ref="B3:C3"/>
    <mergeCell ref="B8:F9"/>
    <mergeCell ref="B12:B16"/>
    <mergeCell ref="C12:C16"/>
    <mergeCell ref="D12:D16"/>
    <mergeCell ref="B72:D72"/>
    <mergeCell ref="B64:B66"/>
    <mergeCell ref="C64:C66"/>
    <mergeCell ref="D64:D66"/>
    <mergeCell ref="B67:D67"/>
    <mergeCell ref="B17:D17"/>
    <mergeCell ref="B47:D47"/>
    <mergeCell ref="B48:B62"/>
    <mergeCell ref="C48:C62"/>
    <mergeCell ref="D48:D62"/>
    <mergeCell ref="B31:D31"/>
    <mergeCell ref="B34:D34"/>
    <mergeCell ref="B39:D39"/>
    <mergeCell ref="B43:D43"/>
    <mergeCell ref="B32:B33"/>
    <mergeCell ref="C32:C33"/>
    <mergeCell ref="D32:D33"/>
    <mergeCell ref="B18:B30"/>
    <mergeCell ref="C18:C30"/>
    <mergeCell ref="D18:D30"/>
    <mergeCell ref="B70:D70"/>
    <mergeCell ref="B195:D195"/>
    <mergeCell ref="B85:D85"/>
    <mergeCell ref="B83:D83"/>
    <mergeCell ref="B170:D170"/>
    <mergeCell ref="B141:D141"/>
    <mergeCell ref="B89:D89"/>
    <mergeCell ref="B139:D139"/>
    <mergeCell ref="B109:D109"/>
    <mergeCell ref="B116:B128"/>
    <mergeCell ref="C116:C128"/>
    <mergeCell ref="D116:D128"/>
    <mergeCell ref="B129:D129"/>
    <mergeCell ref="B134:D134"/>
    <mergeCell ref="B193:D193"/>
    <mergeCell ref="B75:D75"/>
    <mergeCell ref="B81:D81"/>
    <mergeCell ref="B87:D87"/>
    <mergeCell ref="B73:B74"/>
    <mergeCell ref="C73:C74"/>
    <mergeCell ref="D73:D74"/>
    <mergeCell ref="B92:B95"/>
    <mergeCell ref="C92:C95"/>
    <mergeCell ref="D92:D95"/>
    <mergeCell ref="B96:D96"/>
    <mergeCell ref="B98:D98"/>
    <mergeCell ref="B103:D103"/>
    <mergeCell ref="B100:D100"/>
    <mergeCell ref="B104:B106"/>
    <mergeCell ref="C104:C106"/>
    <mergeCell ref="D104:D106"/>
    <mergeCell ref="B130:B133"/>
    <mergeCell ref="C130:C133"/>
    <mergeCell ref="D130:D133"/>
    <mergeCell ref="B107:D107"/>
    <mergeCell ref="B111:D111"/>
    <mergeCell ref="B101:B102"/>
    <mergeCell ref="C101:C102"/>
    <mergeCell ref="D101:D102"/>
    <mergeCell ref="B168:B169"/>
    <mergeCell ref="B200:B201"/>
    <mergeCell ref="C200:C201"/>
    <mergeCell ref="D200:D201"/>
    <mergeCell ref="B204:D204"/>
    <mergeCell ref="B190:B192"/>
    <mergeCell ref="C190:C192"/>
    <mergeCell ref="D190:D192"/>
    <mergeCell ref="B189:D189"/>
    <mergeCell ref="B187:D187"/>
    <mergeCell ref="D152:D166"/>
    <mergeCell ref="B173:D173"/>
    <mergeCell ref="B37:B38"/>
    <mergeCell ref="C37:C38"/>
    <mergeCell ref="D37:D38"/>
    <mergeCell ref="B40:B42"/>
    <mergeCell ref="C40:C42"/>
    <mergeCell ref="D40:D42"/>
    <mergeCell ref="B68:B69"/>
    <mergeCell ref="C68:C69"/>
    <mergeCell ref="D68:D69"/>
    <mergeCell ref="B63:D63"/>
    <mergeCell ref="B149:B150"/>
    <mergeCell ref="C149:C150"/>
    <mergeCell ref="D149:D150"/>
    <mergeCell ref="C168:C169"/>
    <mergeCell ref="D168:D169"/>
    <mergeCell ref="B171:B172"/>
    <mergeCell ref="C171:C172"/>
    <mergeCell ref="D171:D172"/>
    <mergeCell ref="B185:B186"/>
    <mergeCell ref="C185:C186"/>
    <mergeCell ref="D185:D186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2024-10-16T10:09:48Z</cp:lastPrinted>
  <dcterms:created xsi:type="dcterms:W3CDTF">2024-02-07T08:05:49Z</dcterms:created>
  <dcterms:modified xsi:type="dcterms:W3CDTF">2024-10-18T10:37:22Z</dcterms:modified>
</cp:coreProperties>
</file>