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ravko\AppData\Local\Microsoft\Windows\INetCache\Content.Outlook\SVVHJIXP\"/>
    </mc:Choice>
  </mc:AlternateContent>
  <xr:revisionPtr revIDLastSave="0" documentId="13_ncr:1_{B9FAE0FA-D9F6-4E71-B0AC-001DC912D999}" xr6:coauthVersionLast="47" xr6:coauthVersionMax="47" xr10:uidLastSave="{00000000-0000-0000-0000-000000000000}"/>
  <bookViews>
    <workbookView xWindow="-120" yWindow="-120" windowWidth="29040" windowHeight="15720" xr2:uid="{7E147F5D-1BCD-419B-AF12-549133DAE296}"/>
  </bookViews>
  <sheets>
    <sheet name="Tabela 1" sheetId="1" r:id="rId1"/>
    <sheet name="Tabela 2" sheetId="2" r:id="rId2"/>
    <sheet name="Tabela 3" sheetId="3" r:id="rId3"/>
    <sheet name="Tabela 4" sheetId="4" r:id="rId4"/>
  </sheets>
  <definedNames>
    <definedName name="_xlnm.Print_Area" localSheetId="2">'Tabela 3'!$A$1:$F$54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0" i="4" l="1"/>
  <c r="E141" i="4"/>
  <c r="F141" i="4" s="1"/>
  <c r="D141" i="4"/>
  <c r="C141" i="4"/>
  <c r="E136" i="4"/>
  <c r="F136" i="4" s="1"/>
  <c r="F133" i="4"/>
  <c r="D132" i="4"/>
  <c r="C132" i="4"/>
  <c r="F129" i="4"/>
  <c r="E128" i="4"/>
  <c r="F128" i="4" s="1"/>
  <c r="D128" i="4"/>
  <c r="D127" i="4" s="1"/>
  <c r="C128" i="4"/>
  <c r="C127" i="4" s="1"/>
  <c r="F122" i="4"/>
  <c r="E119" i="4"/>
  <c r="E118" i="4" s="1"/>
  <c r="E117" i="4" s="1"/>
  <c r="F117" i="4" s="1"/>
  <c r="D117" i="4"/>
  <c r="D116" i="4" s="1"/>
  <c r="F116" i="4" s="1"/>
  <c r="C117" i="4"/>
  <c r="C116" i="4"/>
  <c r="F113" i="4"/>
  <c r="E112" i="4"/>
  <c r="F112" i="4" s="1"/>
  <c r="E109" i="4"/>
  <c r="E108" i="4" s="1"/>
  <c r="F104" i="4"/>
  <c r="E102" i="4"/>
  <c r="E98" i="4"/>
  <c r="E97" i="4" s="1"/>
  <c r="D96" i="4"/>
  <c r="C96" i="4"/>
  <c r="E91" i="4"/>
  <c r="E90" i="4"/>
  <c r="E89" i="4" s="1"/>
  <c r="F89" i="4" s="1"/>
  <c r="D89" i="4"/>
  <c r="C89" i="4"/>
  <c r="E84" i="4"/>
  <c r="E81" i="4"/>
  <c r="E80" i="4" s="1"/>
  <c r="F80" i="4" s="1"/>
  <c r="D80" i="4"/>
  <c r="C80" i="4"/>
  <c r="E77" i="4"/>
  <c r="E76" i="4" s="1"/>
  <c r="F76" i="4" s="1"/>
  <c r="E73" i="4"/>
  <c r="E72" i="4" s="1"/>
  <c r="F72" i="4" s="1"/>
  <c r="E67" i="4"/>
  <c r="E57" i="4"/>
  <c r="E50" i="4"/>
  <c r="E45" i="4" s="1"/>
  <c r="F45" i="4" s="1"/>
  <c r="E46" i="4"/>
  <c r="E38" i="4"/>
  <c r="E37" i="4" s="1"/>
  <c r="D36" i="4"/>
  <c r="C36" i="4"/>
  <c r="E32" i="4"/>
  <c r="E31" i="4" s="1"/>
  <c r="F31" i="4" s="1"/>
  <c r="E24" i="4"/>
  <c r="F24" i="4" s="1"/>
  <c r="D23" i="4"/>
  <c r="C23" i="4"/>
  <c r="F18" i="4"/>
  <c r="E18" i="4"/>
  <c r="E17" i="4"/>
  <c r="F17" i="4" s="1"/>
  <c r="D17" i="4"/>
  <c r="C17" i="4"/>
  <c r="C16" i="4" s="1"/>
  <c r="D16" i="4"/>
  <c r="F14" i="4"/>
  <c r="F13" i="4"/>
  <c r="F12" i="4"/>
  <c r="F11" i="4"/>
  <c r="F10" i="4"/>
  <c r="F9" i="4"/>
  <c r="F8" i="4"/>
  <c r="F7" i="4"/>
  <c r="E6" i="4"/>
  <c r="E5" i="4" s="1"/>
  <c r="D6" i="4"/>
  <c r="D5" i="4" s="1"/>
  <c r="C6" i="4"/>
  <c r="C5" i="4"/>
  <c r="E54" i="3"/>
  <c r="F47" i="3"/>
  <c r="F46" i="3"/>
  <c r="E46" i="3"/>
  <c r="D46" i="3"/>
  <c r="C46" i="3"/>
  <c r="F43" i="3"/>
  <c r="E42" i="3"/>
  <c r="F42" i="3" s="1"/>
  <c r="D42" i="3"/>
  <c r="C42" i="3"/>
  <c r="E39" i="3"/>
  <c r="E38" i="3"/>
  <c r="F38" i="3" s="1"/>
  <c r="D37" i="3"/>
  <c r="C37" i="3"/>
  <c r="F34" i="3"/>
  <c r="F31" i="3"/>
  <c r="E30" i="3"/>
  <c r="F30" i="3" s="1"/>
  <c r="D30" i="3"/>
  <c r="C30" i="3"/>
  <c r="E27" i="3"/>
  <c r="E26" i="3"/>
  <c r="E25" i="3" s="1"/>
  <c r="F25" i="3" s="1"/>
  <c r="D25" i="3"/>
  <c r="C25" i="3"/>
  <c r="F19" i="3"/>
  <c r="F16" i="3"/>
  <c r="E15" i="3"/>
  <c r="F15" i="3" s="1"/>
  <c r="D15" i="3"/>
  <c r="C15" i="3"/>
  <c r="F12" i="3"/>
  <c r="F11" i="3"/>
  <c r="E11" i="3"/>
  <c r="D11" i="3"/>
  <c r="C11" i="3"/>
  <c r="F8" i="3"/>
  <c r="E7" i="3"/>
  <c r="F7" i="3" s="1"/>
  <c r="D7" i="3"/>
  <c r="D5" i="3" s="1"/>
  <c r="C7" i="3"/>
  <c r="C5" i="3" s="1"/>
  <c r="F37" i="4" l="1"/>
  <c r="E36" i="4"/>
  <c r="F36" i="4" s="1"/>
  <c r="E96" i="4"/>
  <c r="F96" i="4" s="1"/>
  <c r="F97" i="4"/>
  <c r="F5" i="4"/>
  <c r="D15" i="4"/>
  <c r="F108" i="4"/>
  <c r="E107" i="4"/>
  <c r="F107" i="4" s="1"/>
  <c r="C15" i="4"/>
  <c r="C6" i="3"/>
  <c r="F26" i="3"/>
  <c r="F90" i="4"/>
  <c r="E132" i="4"/>
  <c r="D6" i="3"/>
  <c r="F6" i="4"/>
  <c r="F81" i="4"/>
  <c r="E37" i="3"/>
  <c r="F37" i="3" s="1"/>
  <c r="E23" i="4"/>
  <c r="E6" i="3" l="1"/>
  <c r="E127" i="4"/>
  <c r="F127" i="4" s="1"/>
  <c r="F132" i="4"/>
  <c r="E5" i="3"/>
  <c r="F5" i="3" s="1"/>
  <c r="F23" i="4"/>
  <c r="E16" i="4"/>
  <c r="E15" i="4" l="1"/>
  <c r="F15" i="4" s="1"/>
  <c r="F16" i="4"/>
  <c r="E8" i="2" l="1"/>
  <c r="E9" i="2"/>
  <c r="E10" i="2"/>
  <c r="E11" i="2"/>
  <c r="E17" i="2" s="1"/>
  <c r="E13" i="2"/>
  <c r="E14" i="2"/>
  <c r="E15" i="2"/>
  <c r="E16" i="2"/>
  <c r="C17" i="2"/>
  <c r="D17" i="2"/>
</calcChain>
</file>

<file path=xl/sharedStrings.xml><?xml version="1.0" encoding="utf-8"?>
<sst xmlns="http://schemas.openxmlformats.org/spreadsheetml/2006/main" count="244" uniqueCount="147">
  <si>
    <t>tekuća godina</t>
  </si>
  <si>
    <t>**</t>
  </si>
  <si>
    <t>prethodna godina</t>
  </si>
  <si>
    <t>*</t>
  </si>
  <si>
    <t>Prosječan broj zaposlenika na osnovi ukalkuliranih sati rada</t>
  </si>
  <si>
    <t>3.</t>
  </si>
  <si>
    <t>Broj zaposlenika na kraju razdoblja</t>
  </si>
  <si>
    <t>2.</t>
  </si>
  <si>
    <t>Broj zaposlenika na početku razdoblja</t>
  </si>
  <si>
    <t>1.</t>
  </si>
  <si>
    <t>I - III 2025. **</t>
  </si>
  <si>
    <t>I - XII 2024. *</t>
  </si>
  <si>
    <t>OPIS</t>
  </si>
  <si>
    <t>Tabela 1</t>
  </si>
  <si>
    <t>UKUPNO</t>
  </si>
  <si>
    <t>NKV</t>
  </si>
  <si>
    <t>SSS</t>
  </si>
  <si>
    <t>VŠS</t>
  </si>
  <si>
    <t>VSS</t>
  </si>
  <si>
    <t>Nemedicinsko osoblje</t>
  </si>
  <si>
    <t>(njegovatelji) PKV</t>
  </si>
  <si>
    <t>Medicinsko osoblje</t>
  </si>
  <si>
    <t>DOM ZA STARIJE I NEMOĆNE OSOBE VARAŽDIN</t>
  </si>
  <si>
    <t>određeno</t>
  </si>
  <si>
    <t>neodređeno</t>
  </si>
  <si>
    <t>31.12.2024.</t>
  </si>
  <si>
    <t>USTANOVA</t>
  </si>
  <si>
    <t>BROJ I STRUKTURA ZAPOSLENIH</t>
  </si>
  <si>
    <t>Tabela 2</t>
  </si>
  <si>
    <t>BROJ ZAPOSLENIKA NA DAN 31.12. 2024. GODINE</t>
  </si>
  <si>
    <t xml:space="preserve">     Tabela 3</t>
  </si>
  <si>
    <t>OSTVARENI PRIHODI U 2024. GODINI</t>
  </si>
  <si>
    <t>Oznaka</t>
  </si>
  <si>
    <t>Izvorni plan (1.)</t>
  </si>
  <si>
    <t>Tekući plan (2.)</t>
  </si>
  <si>
    <t>Ostvarenje                     1.1.-31.12.2024. (3.)</t>
  </si>
  <si>
    <t>Indeks (3./2.)</t>
  </si>
  <si>
    <t>SVEUKUPNO</t>
  </si>
  <si>
    <t>7874 DOM ZA STARIJE I NEMOĆNE OSOBE VARAŽDIN</t>
  </si>
  <si>
    <t>Izvor: 11 Opći prihodi i primici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</si>
  <si>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</si>
  <si>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</si>
  <si>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</si>
  <si>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Izvor: 31 Vlastiti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</si>
  <si>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</si>
  <si>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</si>
  <si>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</si>
  <si>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Izvor: 43 Ostali prihodi za posebne namjene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</si>
  <si>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</si>
  <si>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</si>
  <si>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</si>
  <si>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</si>
  <si>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</si>
  <si>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</si>
  <si>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92 Rezultat poslovanja</t>
  </si>
  <si>
    <t>922 Višak/manjak prihoda</t>
  </si>
  <si>
    <t>9222 Manjak prihoda</t>
  </si>
  <si>
    <t>Izvor: 44 Decentralizirana sredstva</t>
  </si>
  <si>
    <t>6712 Prihodi iz nadležnog proračuna za financiranje rashoda za nabavu nefinancijske imovine</t>
  </si>
  <si>
    <t>Izvor: 52 Ostale pomoći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</si>
  <si>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</si>
  <si>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</si>
  <si>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</si>
  <si>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Izvor: 61 Donacije</t>
  </si>
  <si>
    <t>663 Donacije od pravnih i fizičkih osoba izvan općeg proračuna i povrat donacija po protestiranim jamstvima</t>
  </si>
  <si>
    <t>6631 Tekuće donacije</t>
  </si>
  <si>
    <t>6632 Kapitalne donacije</t>
  </si>
  <si>
    <t>Izvor: 62 Inozemne donacije</t>
  </si>
  <si>
    <t>Izvor: 72 Prihodi od nadoknade šteta s osnova osiguranja</t>
  </si>
  <si>
    <t>RAZRED 6 - UKUPNO OSTVARENO PO SVIM IZVORIMA</t>
  </si>
  <si>
    <t>PRIHODI POSLOVANJA</t>
  </si>
  <si>
    <t>PRIHODI UKUPNO:</t>
  </si>
  <si>
    <t xml:space="preserve">     Tabela 4</t>
  </si>
  <si>
    <t>OSTVARENI RASHODI I IZDACI U 2024. GODINI</t>
  </si>
  <si>
    <t>Program: 1340 DOM ZA STARIJE I NEMOĆNE OSOBE</t>
  </si>
  <si>
    <t>A134001 Stručno i administrativno osoblje</t>
  </si>
  <si>
    <t>31 Rashodi za zaposlene</t>
  </si>
  <si>
    <t>311 Plaće (Bruto)</t>
  </si>
  <si>
    <t>3111 Plaće za redovan rad</t>
  </si>
  <si>
    <t>313 Doprinosi na plaće</t>
  </si>
  <si>
    <t>3132 Doprinosi za obvezno zdravstveno osiguranje</t>
  </si>
  <si>
    <t>32 Materijalni rashodi</t>
  </si>
  <si>
    <t>322 Rashodi za materijal i energiju</t>
  </si>
  <si>
    <t>3223 Energija</t>
  </si>
  <si>
    <t>323 Rashodi za usluge</t>
  </si>
  <si>
    <t>3234 Komunalne usluge</t>
  </si>
  <si>
    <t>329 Ostali nespomenuti rashodi poslovanja</t>
  </si>
  <si>
    <t>3291 Naknade za rad predstavničkih i izvršnih tijela, povjerenstava i slično</t>
  </si>
  <si>
    <t>42 Rashodi za nabavu proizvedene dugotrajne imovine</t>
  </si>
  <si>
    <t>422 Postrojenja i oprema</t>
  </si>
  <si>
    <t>4221 Uredska oprema i namještaj</t>
  </si>
  <si>
    <t>4222 Komunikacijska oprema</t>
  </si>
  <si>
    <t>4227 Uređaji, strojevi i oprema za ostale namjene</t>
  </si>
  <si>
    <t>3112 Plaće u naravi</t>
  </si>
  <si>
    <t>312 Ostali rashodi za zaposlene</t>
  </si>
  <si>
    <t>3121 Ostali rashodi za zaposlene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</si>
  <si>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</si>
  <si>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</si>
  <si>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</si>
  <si>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</si>
  <si>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</si>
  <si>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3222 Materijal i sirovine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</si>
  <si>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</si>
  <si>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</si>
  <si>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</si>
  <si>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</si>
  <si>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</si>
  <si>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</si>
  <si>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</si>
  <si>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</si>
  <si>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</si>
  <si>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</si>
  <si>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</si>
  <si>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3292 Premije osiguranja</t>
  </si>
  <si>
    <t>3293 Reprezentacija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</si>
  <si>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</si>
  <si>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</si>
  <si>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</si>
  <si>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</si>
  <si>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</si>
  <si>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</si>
  <si>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</si>
  <si>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</si>
  <si>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</si>
  <si>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</si>
  <si>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A134002 Otplata kredita za Energetsku obnovu Doma</t>
  </si>
  <si>
    <t>342 Kamate za primljene kredite i zajmove</t>
  </si>
  <si>
    <t>3422 Kamate za primljene kredite i zajmove od kreditnih i ostalih financijskih institucija u javnom sektoru</t>
  </si>
  <si>
    <t>3423 Kamate za primljene kredite i zajmove od kreditnih i ostalih financijskih institucija izvan javnog sektora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</si>
  <si>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</si>
  <si>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</si>
  <si>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</si>
  <si>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</si>
  <si>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</si>
  <si>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K134001 Održavanje objekata</t>
  </si>
  <si>
    <t>41 Rashodi za nabavu neproizvedene dugotrajne imovine</t>
  </si>
  <si>
    <t>412 Nematerijalna imovina</t>
  </si>
  <si>
    <t>4124 Ostala prava</t>
  </si>
  <si>
    <t>423 Prijevozna sredstva</t>
  </si>
  <si>
    <t>4231 Prijevozna sredstva u cestovnom prometu</t>
  </si>
  <si>
    <t xml:space="preserve">      RAZRED 3 - UKUPNO OSTVARENO PO SVIM IZVORIMA</t>
  </si>
  <si>
    <t>RASHODI POSLOVANJA</t>
  </si>
  <si>
    <t xml:space="preserve">      RAZRED 4 - UKUPNO OSTVARENO PO SVIM IZVORIMA</t>
  </si>
  <si>
    <t>RASHODI ZA NABAVU NEFINANCIJSKE IMOVINE</t>
  </si>
  <si>
    <t xml:space="preserve">      RAZRED 5 - UKUPNO OSTVARENO PO SVIM IZVORIMA</t>
  </si>
  <si>
    <t>IZDACI ZA FIN. IMOVINU I OTPLATE ZAJMOVA</t>
  </si>
  <si>
    <t>RASHODI I IZDACI 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</si>
</sst>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8"/>
      <color theme="1"/>
      <name val="Verdana"/>
      <family val="2"/>
      <charset val="238"/>
    </font>
    <font>
      <b/>
      <sz val="12"/>
      <color theme="1"/>
      <name val="Calibri"/>
      <family val="2"/>
      <charset val="238"/>
    </font>
    <font>
      <sz val="8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FFFF"/>
      <name val="Arial"/>
      <family val="2"/>
      <charset val="238"/>
    </font>
    <font>
      <sz val="8"/>
      <color rgb="FFFFFFFF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DD8E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2" fillId="0" borderId="0" xfId="1"/>
    <xf numFmtId="0" fontId="3" fillId="0" borderId="0" xfId="1" applyFont="1" applyAlignment="1">
      <alignment vertical="center" wrapText="1"/>
    </xf>
    <xf numFmtId="0" fontId="2" fillId="0" borderId="0" xfId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7" fillId="0" borderId="13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7" fillId="0" borderId="6" xfId="1" applyFont="1" applyBorder="1" applyAlignment="1">
      <alignment horizontal="right" vertical="center" wrapText="1"/>
    </xf>
    <xf numFmtId="0" fontId="1" fillId="0" borderId="6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right" vertical="center" wrapText="1"/>
    </xf>
    <xf numFmtId="0" fontId="7" fillId="0" borderId="16" xfId="1" applyFont="1" applyBorder="1" applyAlignment="1">
      <alignment horizontal="right" vertical="center" wrapText="1"/>
    </xf>
    <xf numFmtId="0" fontId="7" fillId="0" borderId="17" xfId="1" applyFont="1" applyBorder="1" applyAlignment="1">
      <alignment horizontal="right" vertical="center" wrapText="1"/>
    </xf>
    <xf numFmtId="0" fontId="7" fillId="0" borderId="18" xfId="1" applyFont="1" applyBorder="1" applyAlignment="1">
      <alignment horizontal="right" vertical="center" wrapText="1"/>
    </xf>
    <xf numFmtId="0" fontId="1" fillId="0" borderId="19" xfId="1" applyFont="1" applyBorder="1" applyAlignment="1">
      <alignment horizontal="right"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20" xfId="1" applyFont="1" applyBorder="1" applyAlignment="1">
      <alignment horizontal="right" vertical="center" wrapText="1"/>
    </xf>
    <xf numFmtId="0" fontId="1" fillId="0" borderId="21" xfId="1" applyFont="1" applyBorder="1" applyAlignment="1">
      <alignment vertical="center" wrapText="1"/>
    </xf>
    <xf numFmtId="0" fontId="5" fillId="2" borderId="22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27" xfId="0" applyFont="1" applyBorder="1"/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1" fillId="0" borderId="0" xfId="0" applyFont="1"/>
    <xf numFmtId="0" fontId="13" fillId="4" borderId="30" xfId="0" applyFont="1" applyFill="1" applyBorder="1" applyAlignment="1">
      <alignment horizontal="left" vertical="center" wrapText="1"/>
    </xf>
    <xf numFmtId="4" fontId="13" fillId="4" borderId="30" xfId="0" applyNumberFormat="1" applyFont="1" applyFill="1" applyBorder="1" applyAlignment="1">
      <alignment horizontal="right" vertical="center" wrapText="1"/>
    </xf>
    <xf numFmtId="2" fontId="14" fillId="4" borderId="30" xfId="0" applyNumberFormat="1" applyFont="1" applyFill="1" applyBorder="1" applyAlignment="1">
      <alignment horizontal="right" vertical="center" wrapText="1"/>
    </xf>
    <xf numFmtId="0" fontId="11" fillId="5" borderId="0" xfId="0" applyFont="1" applyFill="1"/>
    <xf numFmtId="0" fontId="15" fillId="6" borderId="30" xfId="0" applyFont="1" applyFill="1" applyBorder="1" applyAlignment="1">
      <alignment horizontal="left" vertical="center" wrapText="1"/>
    </xf>
    <xf numFmtId="4" fontId="15" fillId="6" borderId="30" xfId="0" applyNumberFormat="1" applyFont="1" applyFill="1" applyBorder="1" applyAlignment="1">
      <alignment horizontal="right" vertical="center" wrapText="1"/>
    </xf>
    <xf numFmtId="0" fontId="15" fillId="6" borderId="30" xfId="0" applyFont="1" applyFill="1" applyBorder="1" applyAlignment="1">
      <alignment horizontal="right" vertical="center" wrapText="1"/>
    </xf>
    <xf numFmtId="0" fontId="16" fillId="7" borderId="30" xfId="0" applyFont="1" applyFill="1" applyBorder="1" applyAlignment="1">
      <alignment horizontal="left" wrapText="1" indent="3"/>
    </xf>
    <xf numFmtId="4" fontId="16" fillId="7" borderId="30" xfId="0" applyNumberFormat="1" applyFont="1" applyFill="1" applyBorder="1" applyAlignment="1">
      <alignment horizontal="right" wrapText="1"/>
    </xf>
    <xf numFmtId="2" fontId="11" fillId="7" borderId="30" xfId="0" applyNumberFormat="1" applyFont="1" applyFill="1" applyBorder="1" applyAlignment="1">
      <alignment horizontal="right" wrapText="1"/>
    </xf>
    <xf numFmtId="0" fontId="11" fillId="8" borderId="0" xfId="0" applyFont="1" applyFill="1"/>
    <xf numFmtId="0" fontId="15" fillId="8" borderId="30" xfId="0" applyFont="1" applyFill="1" applyBorder="1" applyAlignment="1">
      <alignment horizontal="left" wrapText="1" indent="4"/>
    </xf>
    <xf numFmtId="4" fontId="15" fillId="8" borderId="30" xfId="0" applyNumberFormat="1" applyFont="1" applyFill="1" applyBorder="1" applyAlignment="1">
      <alignment horizontal="right" wrapText="1"/>
    </xf>
    <xf numFmtId="2" fontId="11" fillId="8" borderId="30" xfId="0" applyNumberFormat="1" applyFont="1" applyFill="1" applyBorder="1" applyAlignment="1">
      <alignment horizontal="right" wrapText="1"/>
    </xf>
    <xf numFmtId="0" fontId="15" fillId="8" borderId="30" xfId="0" applyFont="1" applyFill="1" applyBorder="1" applyAlignment="1">
      <alignment wrapText="1"/>
    </xf>
    <xf numFmtId="0" fontId="11" fillId="8" borderId="30" xfId="0" applyFont="1" applyFill="1" applyBorder="1" applyAlignment="1">
      <alignment wrapText="1"/>
    </xf>
    <xf numFmtId="0" fontId="16" fillId="8" borderId="30" xfId="0" applyFont="1" applyFill="1" applyBorder="1" applyAlignment="1">
      <alignment horizontal="left" wrapText="1" indent="4"/>
    </xf>
    <xf numFmtId="0" fontId="16" fillId="8" borderId="30" xfId="0" applyFont="1" applyFill="1" applyBorder="1" applyAlignment="1">
      <alignment wrapText="1"/>
    </xf>
    <xf numFmtId="4" fontId="16" fillId="8" borderId="30" xfId="0" applyNumberFormat="1" applyFont="1" applyFill="1" applyBorder="1" applyAlignment="1">
      <alignment horizontal="right" wrapText="1"/>
    </xf>
    <xf numFmtId="0" fontId="11" fillId="8" borderId="30" xfId="0" applyFont="1" applyFill="1" applyBorder="1" applyAlignment="1">
      <alignment horizontal="right" wrapText="1"/>
    </xf>
    <xf numFmtId="4" fontId="15" fillId="8" borderId="30" xfId="0" applyNumberFormat="1" applyFont="1" applyFill="1" applyBorder="1" applyAlignment="1">
      <alignment wrapText="1"/>
    </xf>
    <xf numFmtId="4" fontId="16" fillId="8" borderId="30" xfId="0" applyNumberFormat="1" applyFont="1" applyFill="1" applyBorder="1" applyAlignment="1">
      <alignment wrapText="1"/>
    </xf>
    <xf numFmtId="2" fontId="11" fillId="8" borderId="30" xfId="0" applyNumberFormat="1" applyFont="1" applyFill="1" applyBorder="1" applyAlignment="1">
      <alignment wrapText="1"/>
    </xf>
    <xf numFmtId="2" fontId="11" fillId="0" borderId="30" xfId="0" applyNumberFormat="1" applyFont="1" applyBorder="1" applyAlignment="1">
      <alignment horizontal="right" wrapText="1"/>
    </xf>
    <xf numFmtId="0" fontId="15" fillId="7" borderId="5" xfId="0" applyFont="1" applyFill="1" applyBorder="1" applyAlignment="1">
      <alignment horizontal="left" vertical="center" wrapText="1"/>
    </xf>
    <xf numFmtId="4" fontId="16" fillId="8" borderId="5" xfId="0" applyNumberFormat="1" applyFont="1" applyFill="1" applyBorder="1" applyAlignment="1">
      <alignment horizontal="right" vertical="center" wrapText="1"/>
    </xf>
    <xf numFmtId="4" fontId="15" fillId="7" borderId="5" xfId="0" applyNumberFormat="1" applyFont="1" applyFill="1" applyBorder="1" applyAlignment="1">
      <alignment horizontal="right" vertical="center" wrapText="1"/>
    </xf>
    <xf numFmtId="0" fontId="16" fillId="8" borderId="5" xfId="0" applyFont="1" applyFill="1" applyBorder="1" applyAlignment="1">
      <alignment horizontal="left" vertical="center" wrapText="1"/>
    </xf>
    <xf numFmtId="0" fontId="17" fillId="0" borderId="0" xfId="0" applyFont="1"/>
    <xf numFmtId="0" fontId="18" fillId="0" borderId="5" xfId="0" applyFont="1" applyBorder="1" applyAlignment="1">
      <alignment horizontal="right" vertical="center"/>
    </xf>
    <xf numFmtId="4" fontId="18" fillId="0" borderId="5" xfId="0" applyNumberFormat="1" applyFont="1" applyBorder="1" applyAlignment="1">
      <alignment vertical="center"/>
    </xf>
    <xf numFmtId="0" fontId="9" fillId="0" borderId="27" xfId="0" applyFont="1" applyBorder="1"/>
    <xf numFmtId="2" fontId="13" fillId="4" borderId="30" xfId="0" applyNumberFormat="1" applyFont="1" applyFill="1" applyBorder="1" applyAlignment="1">
      <alignment horizontal="right" vertical="center" wrapText="1"/>
    </xf>
    <xf numFmtId="0" fontId="16" fillId="8" borderId="30" xfId="0" applyFont="1" applyFill="1" applyBorder="1" applyAlignment="1">
      <alignment horizontal="left" wrapText="1"/>
    </xf>
    <xf numFmtId="2" fontId="16" fillId="8" borderId="30" xfId="0" applyNumberFormat="1" applyFont="1" applyFill="1" applyBorder="1" applyAlignment="1">
      <alignment horizontal="right" wrapText="1"/>
    </xf>
    <xf numFmtId="0" fontId="16" fillId="8" borderId="30" xfId="0" applyFont="1" applyFill="1" applyBorder="1" applyAlignment="1">
      <alignment horizontal="left" wrapText="1" indent="3"/>
    </xf>
    <xf numFmtId="0" fontId="15" fillId="6" borderId="30" xfId="0" applyFont="1" applyFill="1" applyBorder="1" applyAlignment="1">
      <alignment horizontal="left" wrapText="1" indent="1"/>
    </xf>
    <xf numFmtId="4" fontId="15" fillId="6" borderId="30" xfId="0" applyNumberFormat="1" applyFont="1" applyFill="1" applyBorder="1" applyAlignment="1">
      <alignment horizontal="right" wrapText="1"/>
    </xf>
    <xf numFmtId="2" fontId="15" fillId="6" borderId="30" xfId="0" applyNumberFormat="1" applyFont="1" applyFill="1" applyBorder="1" applyAlignment="1">
      <alignment horizontal="right" wrapText="1"/>
    </xf>
    <xf numFmtId="0" fontId="15" fillId="9" borderId="30" xfId="0" applyFont="1" applyFill="1" applyBorder="1" applyAlignment="1">
      <alignment horizontal="left" wrapText="1" indent="1"/>
    </xf>
    <xf numFmtId="4" fontId="15" fillId="9" borderId="30" xfId="0" applyNumberFormat="1" applyFont="1" applyFill="1" applyBorder="1" applyAlignment="1">
      <alignment horizontal="right" wrapText="1"/>
    </xf>
    <xf numFmtId="2" fontId="15" fillId="9" borderId="30" xfId="0" applyNumberFormat="1" applyFont="1" applyFill="1" applyBorder="1" applyAlignment="1">
      <alignment horizontal="right" wrapText="1"/>
    </xf>
    <xf numFmtId="0" fontId="11" fillId="10" borderId="0" xfId="0" applyFont="1" applyFill="1"/>
    <xf numFmtId="2" fontId="16" fillId="7" borderId="30" xfId="0" applyNumberFormat="1" applyFont="1" applyFill="1" applyBorder="1" applyAlignment="1">
      <alignment horizontal="right" wrapText="1"/>
    </xf>
    <xf numFmtId="2" fontId="15" fillId="0" borderId="30" xfId="0" applyNumberFormat="1" applyFont="1" applyBorder="1" applyAlignment="1">
      <alignment horizontal="right" wrapText="1"/>
    </xf>
    <xf numFmtId="0" fontId="16" fillId="8" borderId="30" xfId="0" applyFont="1" applyFill="1" applyBorder="1" applyAlignment="1">
      <alignment horizontal="right" wrapText="1"/>
    </xf>
    <xf numFmtId="4" fontId="15" fillId="7" borderId="30" xfId="0" applyNumberFormat="1" applyFont="1" applyFill="1" applyBorder="1" applyAlignment="1">
      <alignment horizontal="right" wrapText="1"/>
    </xf>
    <xf numFmtId="4" fontId="15" fillId="0" borderId="30" xfId="0" applyNumberFormat="1" applyFont="1" applyBorder="1" applyAlignment="1">
      <alignment horizontal="right" wrapText="1"/>
    </xf>
    <xf numFmtId="4" fontId="16" fillId="0" borderId="30" xfId="0" applyNumberFormat="1" applyFont="1" applyBorder="1" applyAlignment="1">
      <alignment horizontal="right" wrapText="1"/>
    </xf>
    <xf numFmtId="2" fontId="16" fillId="0" borderId="30" xfId="0" applyNumberFormat="1" applyFont="1" applyBorder="1" applyAlignment="1">
      <alignment horizontal="right" wrapText="1"/>
    </xf>
    <xf numFmtId="0" fontId="16" fillId="8" borderId="31" xfId="0" applyFont="1" applyFill="1" applyBorder="1" applyAlignment="1">
      <alignment horizontal="left" wrapText="1" indent="4"/>
    </xf>
    <xf numFmtId="0" fontId="16" fillId="8" borderId="31" xfId="0" applyFont="1" applyFill="1" applyBorder="1" applyAlignment="1">
      <alignment wrapText="1"/>
    </xf>
    <xf numFmtId="4" fontId="16" fillId="8" borderId="31" xfId="0" applyNumberFormat="1" applyFont="1" applyFill="1" applyBorder="1" applyAlignment="1">
      <alignment horizontal="right" wrapText="1"/>
    </xf>
    <xf numFmtId="0" fontId="15" fillId="8" borderId="5" xfId="0" applyFont="1" applyFill="1" applyBorder="1" applyAlignment="1">
      <alignment horizontal="left" wrapText="1" indent="4"/>
    </xf>
    <xf numFmtId="0" fontId="16" fillId="8" borderId="5" xfId="0" applyFont="1" applyFill="1" applyBorder="1" applyAlignment="1">
      <alignment wrapText="1"/>
    </xf>
    <xf numFmtId="4" fontId="15" fillId="8" borderId="5" xfId="0" applyNumberFormat="1" applyFont="1" applyFill="1" applyBorder="1" applyAlignment="1">
      <alignment horizontal="right" wrapText="1"/>
    </xf>
    <xf numFmtId="0" fontId="16" fillId="8" borderId="5" xfId="0" applyFont="1" applyFill="1" applyBorder="1" applyAlignment="1">
      <alignment horizontal="left" wrapText="1" indent="4"/>
    </xf>
    <xf numFmtId="4" fontId="16" fillId="8" borderId="5" xfId="0" applyNumberFormat="1" applyFont="1" applyFill="1" applyBorder="1" applyAlignment="1">
      <alignment horizontal="right" wrapText="1"/>
    </xf>
    <xf numFmtId="0" fontId="16" fillId="7" borderId="5" xfId="0" applyFont="1" applyFill="1" applyBorder="1" applyAlignment="1">
      <alignment horizontal="left" wrapText="1" indent="3"/>
    </xf>
    <xf numFmtId="0" fontId="16" fillId="8" borderId="0" xfId="0" applyFont="1" applyFill="1" applyAlignment="1">
      <alignment horizontal="left" wrapText="1" indent="4"/>
    </xf>
    <xf numFmtId="4" fontId="15" fillId="0" borderId="0" xfId="0" applyNumberFormat="1" applyFont="1" applyAlignment="1">
      <alignment horizontal="right" wrapText="1"/>
    </xf>
    <xf numFmtId="2" fontId="15" fillId="0" borderId="0" xfId="0" applyNumberFormat="1" applyFont="1" applyAlignment="1">
      <alignment horizontal="right" wrapText="1"/>
    </xf>
    <xf numFmtId="0" fontId="18" fillId="7" borderId="5" xfId="0" applyFont="1" applyFill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4" fontId="18" fillId="7" borderId="5" xfId="0" applyNumberFormat="1" applyFont="1" applyFill="1" applyBorder="1" applyAlignment="1">
      <alignment horizontal="right" vertical="center" indent="1"/>
    </xf>
    <xf numFmtId="0" fontId="17" fillId="0" borderId="5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0" fontId="18" fillId="0" borderId="5" xfId="0" applyFont="1" applyBorder="1" applyAlignment="1">
      <alignment horizontal="right" wrapText="1"/>
    </xf>
    <xf numFmtId="0" fontId="7" fillId="0" borderId="32" xfId="1" applyFont="1" applyBorder="1" applyAlignment="1">
      <alignment horizontal="right" vertical="center" wrapText="1"/>
    </xf>
    <xf numFmtId="0" fontId="1" fillId="2" borderId="33" xfId="1" applyFont="1" applyFill="1" applyBorder="1" applyAlignment="1">
      <alignment vertical="center" wrapText="1"/>
    </xf>
    <xf numFmtId="0" fontId="1" fillId="2" borderId="34" xfId="1" applyFont="1" applyFill="1" applyBorder="1" applyAlignment="1">
      <alignment horizontal="right" vertical="center" wrapText="1"/>
    </xf>
    <xf numFmtId="0" fontId="1" fillId="3" borderId="35" xfId="1" applyFont="1" applyFill="1" applyBorder="1" applyAlignment="1">
      <alignment horizontal="right" vertical="center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no" xfId="0" builtinId="0"/>
    <cellStyle name="Normalno 2" xfId="1" xr:uid="{BC50A13B-9C58-40EE-B164-0BE58E822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152</xdr:row>
      <xdr:rowOff>3463</xdr:rowOff>
    </xdr:from>
    <xdr:to>
      <xdr:col>6</xdr:col>
      <xdr:colOff>228601</xdr:colOff>
      <xdr:row>160</xdr:row>
      <xdr:rowOff>112567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16B940F6-4AD7-4354-89AE-3F26987892BC}"/>
            </a:ext>
          </a:extLst>
        </xdr:cNvPr>
        <xdr:cNvSpPr txBox="1"/>
      </xdr:nvSpPr>
      <xdr:spPr>
        <a:xfrm>
          <a:off x="588819" y="27929031"/>
          <a:ext cx="9286009" cy="1148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200"/>
            <a:t>- u 2024. godini ukupno je ostvareno 4.576.790,68 eura prihoda </a:t>
          </a:r>
        </a:p>
        <a:p>
          <a:r>
            <a:rPr lang="hr-HR" sz="1200"/>
            <a:t>- rashoda i izdataka ukupno je ostvareno 4.527.855,59 eura (4.419.989,71 eura rashoda i 107.865,88 eura izdataka)</a:t>
          </a:r>
        </a:p>
        <a:p>
          <a:r>
            <a:rPr lang="hr-HR" sz="1200"/>
            <a:t>-</a:t>
          </a:r>
          <a:r>
            <a:rPr lang="hr-HR" sz="1200" baseline="0"/>
            <a:t> kada se od prihoda oduzmu rashodi/izdaci u 2024. godini ostvaren je višak u iznosu od 48.935,09 eura</a:t>
          </a:r>
        </a:p>
        <a:p>
          <a:r>
            <a:rPr lang="hr-HR" sz="1200" baseline="0"/>
            <a:t>- u 2023. godini ostvaren je manjak prihoda u iznosu od 16.348,18 eura. Kada se od viška prihoda iz 2024. godine u iznosu od 48.935,09 oduzme preneseni manjak iz 2023. godine u iznosu od 16.348,18 eura dobijemo stanje u 2024. godini, odnosno višak u iznosu od 32.586,91 eura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501C-28C7-4055-AB63-7A0E030A2867}">
  <sheetPr>
    <pageSetUpPr fitToPage="1"/>
  </sheetPr>
  <dimension ref="A1:D13"/>
  <sheetViews>
    <sheetView showGridLines="0" tabSelected="1" workbookViewId="0">
      <selection sqref="A1:B1"/>
    </sheetView>
  </sheetViews>
  <sheetFormatPr defaultRowHeight="12.75" x14ac:dyDescent="0.2"/>
  <cols>
    <col min="1" max="1" width="7.140625" style="1" customWidth="1"/>
    <col min="2" max="2" width="24.28515625" style="1" customWidth="1"/>
    <col min="3" max="3" width="27.28515625" style="1" customWidth="1"/>
    <col min="4" max="4" width="27.85546875" style="1" customWidth="1"/>
    <col min="5" max="256" width="9.140625" style="1"/>
    <col min="257" max="257" width="7.140625" style="1" customWidth="1"/>
    <col min="258" max="258" width="24.28515625" style="1" customWidth="1"/>
    <col min="259" max="259" width="27.28515625" style="1" customWidth="1"/>
    <col min="260" max="260" width="27.85546875" style="1" customWidth="1"/>
    <col min="261" max="512" width="9.140625" style="1"/>
    <col min="513" max="513" width="7.140625" style="1" customWidth="1"/>
    <col min="514" max="514" width="24.28515625" style="1" customWidth="1"/>
    <col min="515" max="515" width="27.28515625" style="1" customWidth="1"/>
    <col min="516" max="516" width="27.85546875" style="1" customWidth="1"/>
    <col min="517" max="768" width="9.140625" style="1"/>
    <col min="769" max="769" width="7.140625" style="1" customWidth="1"/>
    <col min="770" max="770" width="24.28515625" style="1" customWidth="1"/>
    <col min="771" max="771" width="27.28515625" style="1" customWidth="1"/>
    <col min="772" max="772" width="27.85546875" style="1" customWidth="1"/>
    <col min="773" max="1024" width="9.140625" style="1"/>
    <col min="1025" max="1025" width="7.140625" style="1" customWidth="1"/>
    <col min="1026" max="1026" width="24.28515625" style="1" customWidth="1"/>
    <col min="1027" max="1027" width="27.28515625" style="1" customWidth="1"/>
    <col min="1028" max="1028" width="27.85546875" style="1" customWidth="1"/>
    <col min="1029" max="1280" width="9.140625" style="1"/>
    <col min="1281" max="1281" width="7.140625" style="1" customWidth="1"/>
    <col min="1282" max="1282" width="24.28515625" style="1" customWidth="1"/>
    <col min="1283" max="1283" width="27.28515625" style="1" customWidth="1"/>
    <col min="1284" max="1284" width="27.85546875" style="1" customWidth="1"/>
    <col min="1285" max="1536" width="9.140625" style="1"/>
    <col min="1537" max="1537" width="7.140625" style="1" customWidth="1"/>
    <col min="1538" max="1538" width="24.28515625" style="1" customWidth="1"/>
    <col min="1539" max="1539" width="27.28515625" style="1" customWidth="1"/>
    <col min="1540" max="1540" width="27.85546875" style="1" customWidth="1"/>
    <col min="1541" max="1792" width="9.140625" style="1"/>
    <col min="1793" max="1793" width="7.140625" style="1" customWidth="1"/>
    <col min="1794" max="1794" width="24.28515625" style="1" customWidth="1"/>
    <col min="1795" max="1795" width="27.28515625" style="1" customWidth="1"/>
    <col min="1796" max="1796" width="27.85546875" style="1" customWidth="1"/>
    <col min="1797" max="2048" width="9.140625" style="1"/>
    <col min="2049" max="2049" width="7.140625" style="1" customWidth="1"/>
    <col min="2050" max="2050" width="24.28515625" style="1" customWidth="1"/>
    <col min="2051" max="2051" width="27.28515625" style="1" customWidth="1"/>
    <col min="2052" max="2052" width="27.85546875" style="1" customWidth="1"/>
    <col min="2053" max="2304" width="9.140625" style="1"/>
    <col min="2305" max="2305" width="7.140625" style="1" customWidth="1"/>
    <col min="2306" max="2306" width="24.28515625" style="1" customWidth="1"/>
    <col min="2307" max="2307" width="27.28515625" style="1" customWidth="1"/>
    <col min="2308" max="2308" width="27.85546875" style="1" customWidth="1"/>
    <col min="2309" max="2560" width="9.140625" style="1"/>
    <col min="2561" max="2561" width="7.140625" style="1" customWidth="1"/>
    <col min="2562" max="2562" width="24.28515625" style="1" customWidth="1"/>
    <col min="2563" max="2563" width="27.28515625" style="1" customWidth="1"/>
    <col min="2564" max="2564" width="27.85546875" style="1" customWidth="1"/>
    <col min="2565" max="2816" width="9.140625" style="1"/>
    <col min="2817" max="2817" width="7.140625" style="1" customWidth="1"/>
    <col min="2818" max="2818" width="24.28515625" style="1" customWidth="1"/>
    <col min="2819" max="2819" width="27.28515625" style="1" customWidth="1"/>
    <col min="2820" max="2820" width="27.85546875" style="1" customWidth="1"/>
    <col min="2821" max="3072" width="9.140625" style="1"/>
    <col min="3073" max="3073" width="7.140625" style="1" customWidth="1"/>
    <col min="3074" max="3074" width="24.28515625" style="1" customWidth="1"/>
    <col min="3075" max="3075" width="27.28515625" style="1" customWidth="1"/>
    <col min="3076" max="3076" width="27.85546875" style="1" customWidth="1"/>
    <col min="3077" max="3328" width="9.140625" style="1"/>
    <col min="3329" max="3329" width="7.140625" style="1" customWidth="1"/>
    <col min="3330" max="3330" width="24.28515625" style="1" customWidth="1"/>
    <col min="3331" max="3331" width="27.28515625" style="1" customWidth="1"/>
    <col min="3332" max="3332" width="27.85546875" style="1" customWidth="1"/>
    <col min="3333" max="3584" width="9.140625" style="1"/>
    <col min="3585" max="3585" width="7.140625" style="1" customWidth="1"/>
    <col min="3586" max="3586" width="24.28515625" style="1" customWidth="1"/>
    <col min="3587" max="3587" width="27.28515625" style="1" customWidth="1"/>
    <col min="3588" max="3588" width="27.85546875" style="1" customWidth="1"/>
    <col min="3589" max="3840" width="9.140625" style="1"/>
    <col min="3841" max="3841" width="7.140625" style="1" customWidth="1"/>
    <col min="3842" max="3842" width="24.28515625" style="1" customWidth="1"/>
    <col min="3843" max="3843" width="27.28515625" style="1" customWidth="1"/>
    <col min="3844" max="3844" width="27.85546875" style="1" customWidth="1"/>
    <col min="3845" max="4096" width="9.140625" style="1"/>
    <col min="4097" max="4097" width="7.140625" style="1" customWidth="1"/>
    <col min="4098" max="4098" width="24.28515625" style="1" customWidth="1"/>
    <col min="4099" max="4099" width="27.28515625" style="1" customWidth="1"/>
    <col min="4100" max="4100" width="27.85546875" style="1" customWidth="1"/>
    <col min="4101" max="4352" width="9.140625" style="1"/>
    <col min="4353" max="4353" width="7.140625" style="1" customWidth="1"/>
    <col min="4354" max="4354" width="24.28515625" style="1" customWidth="1"/>
    <col min="4355" max="4355" width="27.28515625" style="1" customWidth="1"/>
    <col min="4356" max="4356" width="27.85546875" style="1" customWidth="1"/>
    <col min="4357" max="4608" width="9.140625" style="1"/>
    <col min="4609" max="4609" width="7.140625" style="1" customWidth="1"/>
    <col min="4610" max="4610" width="24.28515625" style="1" customWidth="1"/>
    <col min="4611" max="4611" width="27.28515625" style="1" customWidth="1"/>
    <col min="4612" max="4612" width="27.85546875" style="1" customWidth="1"/>
    <col min="4613" max="4864" width="9.140625" style="1"/>
    <col min="4865" max="4865" width="7.140625" style="1" customWidth="1"/>
    <col min="4866" max="4866" width="24.28515625" style="1" customWidth="1"/>
    <col min="4867" max="4867" width="27.28515625" style="1" customWidth="1"/>
    <col min="4868" max="4868" width="27.85546875" style="1" customWidth="1"/>
    <col min="4869" max="5120" width="9.140625" style="1"/>
    <col min="5121" max="5121" width="7.140625" style="1" customWidth="1"/>
    <col min="5122" max="5122" width="24.28515625" style="1" customWidth="1"/>
    <col min="5123" max="5123" width="27.28515625" style="1" customWidth="1"/>
    <col min="5124" max="5124" width="27.85546875" style="1" customWidth="1"/>
    <col min="5125" max="5376" width="9.140625" style="1"/>
    <col min="5377" max="5377" width="7.140625" style="1" customWidth="1"/>
    <col min="5378" max="5378" width="24.28515625" style="1" customWidth="1"/>
    <col min="5379" max="5379" width="27.28515625" style="1" customWidth="1"/>
    <col min="5380" max="5380" width="27.85546875" style="1" customWidth="1"/>
    <col min="5381" max="5632" width="9.140625" style="1"/>
    <col min="5633" max="5633" width="7.140625" style="1" customWidth="1"/>
    <col min="5634" max="5634" width="24.28515625" style="1" customWidth="1"/>
    <col min="5635" max="5635" width="27.28515625" style="1" customWidth="1"/>
    <col min="5636" max="5636" width="27.85546875" style="1" customWidth="1"/>
    <col min="5637" max="5888" width="9.140625" style="1"/>
    <col min="5889" max="5889" width="7.140625" style="1" customWidth="1"/>
    <col min="5890" max="5890" width="24.28515625" style="1" customWidth="1"/>
    <col min="5891" max="5891" width="27.28515625" style="1" customWidth="1"/>
    <col min="5892" max="5892" width="27.85546875" style="1" customWidth="1"/>
    <col min="5893" max="6144" width="9.140625" style="1"/>
    <col min="6145" max="6145" width="7.140625" style="1" customWidth="1"/>
    <col min="6146" max="6146" width="24.28515625" style="1" customWidth="1"/>
    <col min="6147" max="6147" width="27.28515625" style="1" customWidth="1"/>
    <col min="6148" max="6148" width="27.85546875" style="1" customWidth="1"/>
    <col min="6149" max="6400" width="9.140625" style="1"/>
    <col min="6401" max="6401" width="7.140625" style="1" customWidth="1"/>
    <col min="6402" max="6402" width="24.28515625" style="1" customWidth="1"/>
    <col min="6403" max="6403" width="27.28515625" style="1" customWidth="1"/>
    <col min="6404" max="6404" width="27.85546875" style="1" customWidth="1"/>
    <col min="6405" max="6656" width="9.140625" style="1"/>
    <col min="6657" max="6657" width="7.140625" style="1" customWidth="1"/>
    <col min="6658" max="6658" width="24.28515625" style="1" customWidth="1"/>
    <col min="6659" max="6659" width="27.28515625" style="1" customWidth="1"/>
    <col min="6660" max="6660" width="27.85546875" style="1" customWidth="1"/>
    <col min="6661" max="6912" width="9.140625" style="1"/>
    <col min="6913" max="6913" width="7.140625" style="1" customWidth="1"/>
    <col min="6914" max="6914" width="24.28515625" style="1" customWidth="1"/>
    <col min="6915" max="6915" width="27.28515625" style="1" customWidth="1"/>
    <col min="6916" max="6916" width="27.85546875" style="1" customWidth="1"/>
    <col min="6917" max="7168" width="9.140625" style="1"/>
    <col min="7169" max="7169" width="7.140625" style="1" customWidth="1"/>
    <col min="7170" max="7170" width="24.28515625" style="1" customWidth="1"/>
    <col min="7171" max="7171" width="27.28515625" style="1" customWidth="1"/>
    <col min="7172" max="7172" width="27.85546875" style="1" customWidth="1"/>
    <col min="7173" max="7424" width="9.140625" style="1"/>
    <col min="7425" max="7425" width="7.140625" style="1" customWidth="1"/>
    <col min="7426" max="7426" width="24.28515625" style="1" customWidth="1"/>
    <col min="7427" max="7427" width="27.28515625" style="1" customWidth="1"/>
    <col min="7428" max="7428" width="27.85546875" style="1" customWidth="1"/>
    <col min="7429" max="7680" width="9.140625" style="1"/>
    <col min="7681" max="7681" width="7.140625" style="1" customWidth="1"/>
    <col min="7682" max="7682" width="24.28515625" style="1" customWidth="1"/>
    <col min="7683" max="7683" width="27.28515625" style="1" customWidth="1"/>
    <col min="7684" max="7684" width="27.85546875" style="1" customWidth="1"/>
    <col min="7685" max="7936" width="9.140625" style="1"/>
    <col min="7937" max="7937" width="7.140625" style="1" customWidth="1"/>
    <col min="7938" max="7938" width="24.28515625" style="1" customWidth="1"/>
    <col min="7939" max="7939" width="27.28515625" style="1" customWidth="1"/>
    <col min="7940" max="7940" width="27.85546875" style="1" customWidth="1"/>
    <col min="7941" max="8192" width="9.140625" style="1"/>
    <col min="8193" max="8193" width="7.140625" style="1" customWidth="1"/>
    <col min="8194" max="8194" width="24.28515625" style="1" customWidth="1"/>
    <col min="8195" max="8195" width="27.28515625" style="1" customWidth="1"/>
    <col min="8196" max="8196" width="27.85546875" style="1" customWidth="1"/>
    <col min="8197" max="8448" width="9.140625" style="1"/>
    <col min="8449" max="8449" width="7.140625" style="1" customWidth="1"/>
    <col min="8450" max="8450" width="24.28515625" style="1" customWidth="1"/>
    <col min="8451" max="8451" width="27.28515625" style="1" customWidth="1"/>
    <col min="8452" max="8452" width="27.85546875" style="1" customWidth="1"/>
    <col min="8453" max="8704" width="9.140625" style="1"/>
    <col min="8705" max="8705" width="7.140625" style="1" customWidth="1"/>
    <col min="8706" max="8706" width="24.28515625" style="1" customWidth="1"/>
    <col min="8707" max="8707" width="27.28515625" style="1" customWidth="1"/>
    <col min="8708" max="8708" width="27.85546875" style="1" customWidth="1"/>
    <col min="8709" max="8960" width="9.140625" style="1"/>
    <col min="8961" max="8961" width="7.140625" style="1" customWidth="1"/>
    <col min="8962" max="8962" width="24.28515625" style="1" customWidth="1"/>
    <col min="8963" max="8963" width="27.28515625" style="1" customWidth="1"/>
    <col min="8964" max="8964" width="27.85546875" style="1" customWidth="1"/>
    <col min="8965" max="9216" width="9.140625" style="1"/>
    <col min="9217" max="9217" width="7.140625" style="1" customWidth="1"/>
    <col min="9218" max="9218" width="24.28515625" style="1" customWidth="1"/>
    <col min="9219" max="9219" width="27.28515625" style="1" customWidth="1"/>
    <col min="9220" max="9220" width="27.85546875" style="1" customWidth="1"/>
    <col min="9221" max="9472" width="9.140625" style="1"/>
    <col min="9473" max="9473" width="7.140625" style="1" customWidth="1"/>
    <col min="9474" max="9474" width="24.28515625" style="1" customWidth="1"/>
    <col min="9475" max="9475" width="27.28515625" style="1" customWidth="1"/>
    <col min="9476" max="9476" width="27.85546875" style="1" customWidth="1"/>
    <col min="9477" max="9728" width="9.140625" style="1"/>
    <col min="9729" max="9729" width="7.140625" style="1" customWidth="1"/>
    <col min="9730" max="9730" width="24.28515625" style="1" customWidth="1"/>
    <col min="9731" max="9731" width="27.28515625" style="1" customWidth="1"/>
    <col min="9732" max="9732" width="27.85546875" style="1" customWidth="1"/>
    <col min="9733" max="9984" width="9.140625" style="1"/>
    <col min="9985" max="9985" width="7.140625" style="1" customWidth="1"/>
    <col min="9986" max="9986" width="24.28515625" style="1" customWidth="1"/>
    <col min="9987" max="9987" width="27.28515625" style="1" customWidth="1"/>
    <col min="9988" max="9988" width="27.85546875" style="1" customWidth="1"/>
    <col min="9989" max="10240" width="9.140625" style="1"/>
    <col min="10241" max="10241" width="7.140625" style="1" customWidth="1"/>
    <col min="10242" max="10242" width="24.28515625" style="1" customWidth="1"/>
    <col min="10243" max="10243" width="27.28515625" style="1" customWidth="1"/>
    <col min="10244" max="10244" width="27.85546875" style="1" customWidth="1"/>
    <col min="10245" max="10496" width="9.140625" style="1"/>
    <col min="10497" max="10497" width="7.140625" style="1" customWidth="1"/>
    <col min="10498" max="10498" width="24.28515625" style="1" customWidth="1"/>
    <col min="10499" max="10499" width="27.28515625" style="1" customWidth="1"/>
    <col min="10500" max="10500" width="27.85546875" style="1" customWidth="1"/>
    <col min="10501" max="10752" width="9.140625" style="1"/>
    <col min="10753" max="10753" width="7.140625" style="1" customWidth="1"/>
    <col min="10754" max="10754" width="24.28515625" style="1" customWidth="1"/>
    <col min="10755" max="10755" width="27.28515625" style="1" customWidth="1"/>
    <col min="10756" max="10756" width="27.85546875" style="1" customWidth="1"/>
    <col min="10757" max="11008" width="9.140625" style="1"/>
    <col min="11009" max="11009" width="7.140625" style="1" customWidth="1"/>
    <col min="11010" max="11010" width="24.28515625" style="1" customWidth="1"/>
    <col min="11011" max="11011" width="27.28515625" style="1" customWidth="1"/>
    <col min="11012" max="11012" width="27.85546875" style="1" customWidth="1"/>
    <col min="11013" max="11264" width="9.140625" style="1"/>
    <col min="11265" max="11265" width="7.140625" style="1" customWidth="1"/>
    <col min="11266" max="11266" width="24.28515625" style="1" customWidth="1"/>
    <col min="11267" max="11267" width="27.28515625" style="1" customWidth="1"/>
    <col min="11268" max="11268" width="27.85546875" style="1" customWidth="1"/>
    <col min="11269" max="11520" width="9.140625" style="1"/>
    <col min="11521" max="11521" width="7.140625" style="1" customWidth="1"/>
    <col min="11522" max="11522" width="24.28515625" style="1" customWidth="1"/>
    <col min="11523" max="11523" width="27.28515625" style="1" customWidth="1"/>
    <col min="11524" max="11524" width="27.85546875" style="1" customWidth="1"/>
    <col min="11525" max="11776" width="9.140625" style="1"/>
    <col min="11777" max="11777" width="7.140625" style="1" customWidth="1"/>
    <col min="11778" max="11778" width="24.28515625" style="1" customWidth="1"/>
    <col min="11779" max="11779" width="27.28515625" style="1" customWidth="1"/>
    <col min="11780" max="11780" width="27.85546875" style="1" customWidth="1"/>
    <col min="11781" max="12032" width="9.140625" style="1"/>
    <col min="12033" max="12033" width="7.140625" style="1" customWidth="1"/>
    <col min="12034" max="12034" width="24.28515625" style="1" customWidth="1"/>
    <col min="12035" max="12035" width="27.28515625" style="1" customWidth="1"/>
    <col min="12036" max="12036" width="27.85546875" style="1" customWidth="1"/>
    <col min="12037" max="12288" width="9.140625" style="1"/>
    <col min="12289" max="12289" width="7.140625" style="1" customWidth="1"/>
    <col min="12290" max="12290" width="24.28515625" style="1" customWidth="1"/>
    <col min="12291" max="12291" width="27.28515625" style="1" customWidth="1"/>
    <col min="12292" max="12292" width="27.85546875" style="1" customWidth="1"/>
    <col min="12293" max="12544" width="9.140625" style="1"/>
    <col min="12545" max="12545" width="7.140625" style="1" customWidth="1"/>
    <col min="12546" max="12546" width="24.28515625" style="1" customWidth="1"/>
    <col min="12547" max="12547" width="27.28515625" style="1" customWidth="1"/>
    <col min="12548" max="12548" width="27.85546875" style="1" customWidth="1"/>
    <col min="12549" max="12800" width="9.140625" style="1"/>
    <col min="12801" max="12801" width="7.140625" style="1" customWidth="1"/>
    <col min="12802" max="12802" width="24.28515625" style="1" customWidth="1"/>
    <col min="12803" max="12803" width="27.28515625" style="1" customWidth="1"/>
    <col min="12804" max="12804" width="27.85546875" style="1" customWidth="1"/>
    <col min="12805" max="13056" width="9.140625" style="1"/>
    <col min="13057" max="13057" width="7.140625" style="1" customWidth="1"/>
    <col min="13058" max="13058" width="24.28515625" style="1" customWidth="1"/>
    <col min="13059" max="13059" width="27.28515625" style="1" customWidth="1"/>
    <col min="13060" max="13060" width="27.85546875" style="1" customWidth="1"/>
    <col min="13061" max="13312" width="9.140625" style="1"/>
    <col min="13313" max="13313" width="7.140625" style="1" customWidth="1"/>
    <col min="13314" max="13314" width="24.28515625" style="1" customWidth="1"/>
    <col min="13315" max="13315" width="27.28515625" style="1" customWidth="1"/>
    <col min="13316" max="13316" width="27.85546875" style="1" customWidth="1"/>
    <col min="13317" max="13568" width="9.140625" style="1"/>
    <col min="13569" max="13569" width="7.140625" style="1" customWidth="1"/>
    <col min="13570" max="13570" width="24.28515625" style="1" customWidth="1"/>
    <col min="13571" max="13571" width="27.28515625" style="1" customWidth="1"/>
    <col min="13572" max="13572" width="27.85546875" style="1" customWidth="1"/>
    <col min="13573" max="13824" width="9.140625" style="1"/>
    <col min="13825" max="13825" width="7.140625" style="1" customWidth="1"/>
    <col min="13826" max="13826" width="24.28515625" style="1" customWidth="1"/>
    <col min="13827" max="13827" width="27.28515625" style="1" customWidth="1"/>
    <col min="13828" max="13828" width="27.85546875" style="1" customWidth="1"/>
    <col min="13829" max="14080" width="9.140625" style="1"/>
    <col min="14081" max="14081" width="7.140625" style="1" customWidth="1"/>
    <col min="14082" max="14082" width="24.28515625" style="1" customWidth="1"/>
    <col min="14083" max="14083" width="27.28515625" style="1" customWidth="1"/>
    <col min="14084" max="14084" width="27.85546875" style="1" customWidth="1"/>
    <col min="14085" max="14336" width="9.140625" style="1"/>
    <col min="14337" max="14337" width="7.140625" style="1" customWidth="1"/>
    <col min="14338" max="14338" width="24.28515625" style="1" customWidth="1"/>
    <col min="14339" max="14339" width="27.28515625" style="1" customWidth="1"/>
    <col min="14340" max="14340" width="27.85546875" style="1" customWidth="1"/>
    <col min="14341" max="14592" width="9.140625" style="1"/>
    <col min="14593" max="14593" width="7.140625" style="1" customWidth="1"/>
    <col min="14594" max="14594" width="24.28515625" style="1" customWidth="1"/>
    <col min="14595" max="14595" width="27.28515625" style="1" customWidth="1"/>
    <col min="14596" max="14596" width="27.85546875" style="1" customWidth="1"/>
    <col min="14597" max="14848" width="9.140625" style="1"/>
    <col min="14849" max="14849" width="7.140625" style="1" customWidth="1"/>
    <col min="14850" max="14850" width="24.28515625" style="1" customWidth="1"/>
    <col min="14851" max="14851" width="27.28515625" style="1" customWidth="1"/>
    <col min="14852" max="14852" width="27.85546875" style="1" customWidth="1"/>
    <col min="14853" max="15104" width="9.140625" style="1"/>
    <col min="15105" max="15105" width="7.140625" style="1" customWidth="1"/>
    <col min="15106" max="15106" width="24.28515625" style="1" customWidth="1"/>
    <col min="15107" max="15107" width="27.28515625" style="1" customWidth="1"/>
    <col min="15108" max="15108" width="27.85546875" style="1" customWidth="1"/>
    <col min="15109" max="15360" width="9.140625" style="1"/>
    <col min="15361" max="15361" width="7.140625" style="1" customWidth="1"/>
    <col min="15362" max="15362" width="24.28515625" style="1" customWidth="1"/>
    <col min="15363" max="15363" width="27.28515625" style="1" customWidth="1"/>
    <col min="15364" max="15364" width="27.85546875" style="1" customWidth="1"/>
    <col min="15365" max="15616" width="9.140625" style="1"/>
    <col min="15617" max="15617" width="7.140625" style="1" customWidth="1"/>
    <col min="15618" max="15618" width="24.28515625" style="1" customWidth="1"/>
    <col min="15619" max="15619" width="27.28515625" style="1" customWidth="1"/>
    <col min="15620" max="15620" width="27.85546875" style="1" customWidth="1"/>
    <col min="15621" max="15872" width="9.140625" style="1"/>
    <col min="15873" max="15873" width="7.140625" style="1" customWidth="1"/>
    <col min="15874" max="15874" width="24.28515625" style="1" customWidth="1"/>
    <col min="15875" max="15875" width="27.28515625" style="1" customWidth="1"/>
    <col min="15876" max="15876" width="27.85546875" style="1" customWidth="1"/>
    <col min="15877" max="16128" width="9.140625" style="1"/>
    <col min="16129" max="16129" width="7.140625" style="1" customWidth="1"/>
    <col min="16130" max="16130" width="24.28515625" style="1" customWidth="1"/>
    <col min="16131" max="16131" width="27.28515625" style="1" customWidth="1"/>
    <col min="16132" max="16132" width="27.85546875" style="1" customWidth="1"/>
    <col min="16133" max="16384" width="9.140625" style="1"/>
  </cols>
  <sheetData>
    <row r="1" spans="1:4" x14ac:dyDescent="0.2">
      <c r="A1" s="107" t="s">
        <v>13</v>
      </c>
      <c r="B1" s="107"/>
    </row>
    <row r="2" spans="1:4" x14ac:dyDescent="0.2">
      <c r="A2" s="12"/>
      <c r="B2" s="12"/>
    </row>
    <row r="4" spans="1:4" ht="15.75" x14ac:dyDescent="0.25">
      <c r="B4" s="108" t="s">
        <v>29</v>
      </c>
      <c r="C4" s="108"/>
      <c r="D4" s="108"/>
    </row>
    <row r="6" spans="1:4" ht="13.5" thickBot="1" x14ac:dyDescent="0.25"/>
    <row r="7" spans="1:4" ht="25.5" customHeight="1" x14ac:dyDescent="0.2">
      <c r="A7" s="109" t="s">
        <v>12</v>
      </c>
      <c r="B7" s="110"/>
      <c r="C7" s="11" t="s">
        <v>11</v>
      </c>
      <c r="D7" s="10" t="s">
        <v>10</v>
      </c>
    </row>
    <row r="8" spans="1:4" ht="35.25" customHeight="1" x14ac:dyDescent="0.2">
      <c r="A8" s="9" t="s">
        <v>9</v>
      </c>
      <c r="B8" s="8" t="s">
        <v>8</v>
      </c>
      <c r="C8" s="7">
        <v>119</v>
      </c>
      <c r="D8" s="7">
        <v>126</v>
      </c>
    </row>
    <row r="9" spans="1:4" ht="38.25" customHeight="1" x14ac:dyDescent="0.2">
      <c r="A9" s="9" t="s">
        <v>7</v>
      </c>
      <c r="B9" s="8" t="s">
        <v>6</v>
      </c>
      <c r="C9" s="7">
        <v>127</v>
      </c>
      <c r="D9" s="7">
        <v>127</v>
      </c>
    </row>
    <row r="10" spans="1:4" ht="42.75" customHeight="1" thickBot="1" x14ac:dyDescent="0.25">
      <c r="A10" s="6" t="s">
        <v>5</v>
      </c>
      <c r="B10" s="5" t="s">
        <v>4</v>
      </c>
      <c r="C10" s="4">
        <v>123</v>
      </c>
      <c r="D10" s="4">
        <v>126</v>
      </c>
    </row>
    <row r="12" spans="1:4" x14ac:dyDescent="0.2">
      <c r="A12" s="3" t="s">
        <v>3</v>
      </c>
      <c r="B12" s="2" t="s">
        <v>2</v>
      </c>
    </row>
    <row r="13" spans="1:4" x14ac:dyDescent="0.2">
      <c r="A13" s="3" t="s">
        <v>1</v>
      </c>
      <c r="B13" s="2" t="s">
        <v>0</v>
      </c>
    </row>
  </sheetData>
  <mergeCells count="3">
    <mergeCell ref="A1:B1"/>
    <mergeCell ref="B4:D4"/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BDB0-E346-44F0-9C5D-33C97B02703F}">
  <dimension ref="A1:E17"/>
  <sheetViews>
    <sheetView showGridLines="0" workbookViewId="0">
      <selection sqref="A1:B1"/>
    </sheetView>
  </sheetViews>
  <sheetFormatPr defaultRowHeight="12.75" x14ac:dyDescent="0.2"/>
  <cols>
    <col min="1" max="1" width="22" style="1" customWidth="1"/>
    <col min="2" max="2" width="23.140625" style="1" customWidth="1"/>
    <col min="3" max="5" width="16.140625" style="1" customWidth="1"/>
    <col min="6" max="256" width="9.140625" style="1"/>
    <col min="257" max="257" width="22" style="1" customWidth="1"/>
    <col min="258" max="258" width="23.140625" style="1" customWidth="1"/>
    <col min="259" max="261" width="16.140625" style="1" customWidth="1"/>
    <col min="262" max="512" width="9.140625" style="1"/>
    <col min="513" max="513" width="22" style="1" customWidth="1"/>
    <col min="514" max="514" width="23.140625" style="1" customWidth="1"/>
    <col min="515" max="517" width="16.140625" style="1" customWidth="1"/>
    <col min="518" max="768" width="9.140625" style="1"/>
    <col min="769" max="769" width="22" style="1" customWidth="1"/>
    <col min="770" max="770" width="23.140625" style="1" customWidth="1"/>
    <col min="771" max="773" width="16.140625" style="1" customWidth="1"/>
    <col min="774" max="1024" width="9.140625" style="1"/>
    <col min="1025" max="1025" width="22" style="1" customWidth="1"/>
    <col min="1026" max="1026" width="23.140625" style="1" customWidth="1"/>
    <col min="1027" max="1029" width="16.140625" style="1" customWidth="1"/>
    <col min="1030" max="1280" width="9.140625" style="1"/>
    <col min="1281" max="1281" width="22" style="1" customWidth="1"/>
    <col min="1282" max="1282" width="23.140625" style="1" customWidth="1"/>
    <col min="1283" max="1285" width="16.140625" style="1" customWidth="1"/>
    <col min="1286" max="1536" width="9.140625" style="1"/>
    <col min="1537" max="1537" width="22" style="1" customWidth="1"/>
    <col min="1538" max="1538" width="23.140625" style="1" customWidth="1"/>
    <col min="1539" max="1541" width="16.140625" style="1" customWidth="1"/>
    <col min="1542" max="1792" width="9.140625" style="1"/>
    <col min="1793" max="1793" width="22" style="1" customWidth="1"/>
    <col min="1794" max="1794" width="23.140625" style="1" customWidth="1"/>
    <col min="1795" max="1797" width="16.140625" style="1" customWidth="1"/>
    <col min="1798" max="2048" width="9.140625" style="1"/>
    <col min="2049" max="2049" width="22" style="1" customWidth="1"/>
    <col min="2050" max="2050" width="23.140625" style="1" customWidth="1"/>
    <col min="2051" max="2053" width="16.140625" style="1" customWidth="1"/>
    <col min="2054" max="2304" width="9.140625" style="1"/>
    <col min="2305" max="2305" width="22" style="1" customWidth="1"/>
    <col min="2306" max="2306" width="23.140625" style="1" customWidth="1"/>
    <col min="2307" max="2309" width="16.140625" style="1" customWidth="1"/>
    <col min="2310" max="2560" width="9.140625" style="1"/>
    <col min="2561" max="2561" width="22" style="1" customWidth="1"/>
    <col min="2562" max="2562" width="23.140625" style="1" customWidth="1"/>
    <col min="2563" max="2565" width="16.140625" style="1" customWidth="1"/>
    <col min="2566" max="2816" width="9.140625" style="1"/>
    <col min="2817" max="2817" width="22" style="1" customWidth="1"/>
    <col min="2818" max="2818" width="23.140625" style="1" customWidth="1"/>
    <col min="2819" max="2821" width="16.140625" style="1" customWidth="1"/>
    <col min="2822" max="3072" width="9.140625" style="1"/>
    <col min="3073" max="3073" width="22" style="1" customWidth="1"/>
    <col min="3074" max="3074" width="23.140625" style="1" customWidth="1"/>
    <col min="3075" max="3077" width="16.140625" style="1" customWidth="1"/>
    <col min="3078" max="3328" width="9.140625" style="1"/>
    <col min="3329" max="3329" width="22" style="1" customWidth="1"/>
    <col min="3330" max="3330" width="23.140625" style="1" customWidth="1"/>
    <col min="3331" max="3333" width="16.140625" style="1" customWidth="1"/>
    <col min="3334" max="3584" width="9.140625" style="1"/>
    <col min="3585" max="3585" width="22" style="1" customWidth="1"/>
    <col min="3586" max="3586" width="23.140625" style="1" customWidth="1"/>
    <col min="3587" max="3589" width="16.140625" style="1" customWidth="1"/>
    <col min="3590" max="3840" width="9.140625" style="1"/>
    <col min="3841" max="3841" width="22" style="1" customWidth="1"/>
    <col min="3842" max="3842" width="23.140625" style="1" customWidth="1"/>
    <col min="3843" max="3845" width="16.140625" style="1" customWidth="1"/>
    <col min="3846" max="4096" width="9.140625" style="1"/>
    <col min="4097" max="4097" width="22" style="1" customWidth="1"/>
    <col min="4098" max="4098" width="23.140625" style="1" customWidth="1"/>
    <col min="4099" max="4101" width="16.140625" style="1" customWidth="1"/>
    <col min="4102" max="4352" width="9.140625" style="1"/>
    <col min="4353" max="4353" width="22" style="1" customWidth="1"/>
    <col min="4354" max="4354" width="23.140625" style="1" customWidth="1"/>
    <col min="4355" max="4357" width="16.140625" style="1" customWidth="1"/>
    <col min="4358" max="4608" width="9.140625" style="1"/>
    <col min="4609" max="4609" width="22" style="1" customWidth="1"/>
    <col min="4610" max="4610" width="23.140625" style="1" customWidth="1"/>
    <col min="4611" max="4613" width="16.140625" style="1" customWidth="1"/>
    <col min="4614" max="4864" width="9.140625" style="1"/>
    <col min="4865" max="4865" width="22" style="1" customWidth="1"/>
    <col min="4866" max="4866" width="23.140625" style="1" customWidth="1"/>
    <col min="4867" max="4869" width="16.140625" style="1" customWidth="1"/>
    <col min="4870" max="5120" width="9.140625" style="1"/>
    <col min="5121" max="5121" width="22" style="1" customWidth="1"/>
    <col min="5122" max="5122" width="23.140625" style="1" customWidth="1"/>
    <col min="5123" max="5125" width="16.140625" style="1" customWidth="1"/>
    <col min="5126" max="5376" width="9.140625" style="1"/>
    <col min="5377" max="5377" width="22" style="1" customWidth="1"/>
    <col min="5378" max="5378" width="23.140625" style="1" customWidth="1"/>
    <col min="5379" max="5381" width="16.140625" style="1" customWidth="1"/>
    <col min="5382" max="5632" width="9.140625" style="1"/>
    <col min="5633" max="5633" width="22" style="1" customWidth="1"/>
    <col min="5634" max="5634" width="23.140625" style="1" customWidth="1"/>
    <col min="5635" max="5637" width="16.140625" style="1" customWidth="1"/>
    <col min="5638" max="5888" width="9.140625" style="1"/>
    <col min="5889" max="5889" width="22" style="1" customWidth="1"/>
    <col min="5890" max="5890" width="23.140625" style="1" customWidth="1"/>
    <col min="5891" max="5893" width="16.140625" style="1" customWidth="1"/>
    <col min="5894" max="6144" width="9.140625" style="1"/>
    <col min="6145" max="6145" width="22" style="1" customWidth="1"/>
    <col min="6146" max="6146" width="23.140625" style="1" customWidth="1"/>
    <col min="6147" max="6149" width="16.140625" style="1" customWidth="1"/>
    <col min="6150" max="6400" width="9.140625" style="1"/>
    <col min="6401" max="6401" width="22" style="1" customWidth="1"/>
    <col min="6402" max="6402" width="23.140625" style="1" customWidth="1"/>
    <col min="6403" max="6405" width="16.140625" style="1" customWidth="1"/>
    <col min="6406" max="6656" width="9.140625" style="1"/>
    <col min="6657" max="6657" width="22" style="1" customWidth="1"/>
    <col min="6658" max="6658" width="23.140625" style="1" customWidth="1"/>
    <col min="6659" max="6661" width="16.140625" style="1" customWidth="1"/>
    <col min="6662" max="6912" width="9.140625" style="1"/>
    <col min="6913" max="6913" width="22" style="1" customWidth="1"/>
    <col min="6914" max="6914" width="23.140625" style="1" customWidth="1"/>
    <col min="6915" max="6917" width="16.140625" style="1" customWidth="1"/>
    <col min="6918" max="7168" width="9.140625" style="1"/>
    <col min="7169" max="7169" width="22" style="1" customWidth="1"/>
    <col min="7170" max="7170" width="23.140625" style="1" customWidth="1"/>
    <col min="7171" max="7173" width="16.140625" style="1" customWidth="1"/>
    <col min="7174" max="7424" width="9.140625" style="1"/>
    <col min="7425" max="7425" width="22" style="1" customWidth="1"/>
    <col min="7426" max="7426" width="23.140625" style="1" customWidth="1"/>
    <col min="7427" max="7429" width="16.140625" style="1" customWidth="1"/>
    <col min="7430" max="7680" width="9.140625" style="1"/>
    <col min="7681" max="7681" width="22" style="1" customWidth="1"/>
    <col min="7682" max="7682" width="23.140625" style="1" customWidth="1"/>
    <col min="7683" max="7685" width="16.140625" style="1" customWidth="1"/>
    <col min="7686" max="7936" width="9.140625" style="1"/>
    <col min="7937" max="7937" width="22" style="1" customWidth="1"/>
    <col min="7938" max="7938" width="23.140625" style="1" customWidth="1"/>
    <col min="7939" max="7941" width="16.140625" style="1" customWidth="1"/>
    <col min="7942" max="8192" width="9.140625" style="1"/>
    <col min="8193" max="8193" width="22" style="1" customWidth="1"/>
    <col min="8194" max="8194" width="23.140625" style="1" customWidth="1"/>
    <col min="8195" max="8197" width="16.140625" style="1" customWidth="1"/>
    <col min="8198" max="8448" width="9.140625" style="1"/>
    <col min="8449" max="8449" width="22" style="1" customWidth="1"/>
    <col min="8450" max="8450" width="23.140625" style="1" customWidth="1"/>
    <col min="8451" max="8453" width="16.140625" style="1" customWidth="1"/>
    <col min="8454" max="8704" width="9.140625" style="1"/>
    <col min="8705" max="8705" width="22" style="1" customWidth="1"/>
    <col min="8706" max="8706" width="23.140625" style="1" customWidth="1"/>
    <col min="8707" max="8709" width="16.140625" style="1" customWidth="1"/>
    <col min="8710" max="8960" width="9.140625" style="1"/>
    <col min="8961" max="8961" width="22" style="1" customWidth="1"/>
    <col min="8962" max="8962" width="23.140625" style="1" customWidth="1"/>
    <col min="8963" max="8965" width="16.140625" style="1" customWidth="1"/>
    <col min="8966" max="9216" width="9.140625" style="1"/>
    <col min="9217" max="9217" width="22" style="1" customWidth="1"/>
    <col min="9218" max="9218" width="23.140625" style="1" customWidth="1"/>
    <col min="9219" max="9221" width="16.140625" style="1" customWidth="1"/>
    <col min="9222" max="9472" width="9.140625" style="1"/>
    <col min="9473" max="9473" width="22" style="1" customWidth="1"/>
    <col min="9474" max="9474" width="23.140625" style="1" customWidth="1"/>
    <col min="9475" max="9477" width="16.140625" style="1" customWidth="1"/>
    <col min="9478" max="9728" width="9.140625" style="1"/>
    <col min="9729" max="9729" width="22" style="1" customWidth="1"/>
    <col min="9730" max="9730" width="23.140625" style="1" customWidth="1"/>
    <col min="9731" max="9733" width="16.140625" style="1" customWidth="1"/>
    <col min="9734" max="9984" width="9.140625" style="1"/>
    <col min="9985" max="9985" width="22" style="1" customWidth="1"/>
    <col min="9986" max="9986" width="23.140625" style="1" customWidth="1"/>
    <col min="9987" max="9989" width="16.140625" style="1" customWidth="1"/>
    <col min="9990" max="10240" width="9.140625" style="1"/>
    <col min="10241" max="10241" width="22" style="1" customWidth="1"/>
    <col min="10242" max="10242" width="23.140625" style="1" customWidth="1"/>
    <col min="10243" max="10245" width="16.140625" style="1" customWidth="1"/>
    <col min="10246" max="10496" width="9.140625" style="1"/>
    <col min="10497" max="10497" width="22" style="1" customWidth="1"/>
    <col min="10498" max="10498" width="23.140625" style="1" customWidth="1"/>
    <col min="10499" max="10501" width="16.140625" style="1" customWidth="1"/>
    <col min="10502" max="10752" width="9.140625" style="1"/>
    <col min="10753" max="10753" width="22" style="1" customWidth="1"/>
    <col min="10754" max="10754" width="23.140625" style="1" customWidth="1"/>
    <col min="10755" max="10757" width="16.140625" style="1" customWidth="1"/>
    <col min="10758" max="11008" width="9.140625" style="1"/>
    <col min="11009" max="11009" width="22" style="1" customWidth="1"/>
    <col min="11010" max="11010" width="23.140625" style="1" customWidth="1"/>
    <col min="11011" max="11013" width="16.140625" style="1" customWidth="1"/>
    <col min="11014" max="11264" width="9.140625" style="1"/>
    <col min="11265" max="11265" width="22" style="1" customWidth="1"/>
    <col min="11266" max="11266" width="23.140625" style="1" customWidth="1"/>
    <col min="11267" max="11269" width="16.140625" style="1" customWidth="1"/>
    <col min="11270" max="11520" width="9.140625" style="1"/>
    <col min="11521" max="11521" width="22" style="1" customWidth="1"/>
    <col min="11522" max="11522" width="23.140625" style="1" customWidth="1"/>
    <col min="11523" max="11525" width="16.140625" style="1" customWidth="1"/>
    <col min="11526" max="11776" width="9.140625" style="1"/>
    <col min="11777" max="11777" width="22" style="1" customWidth="1"/>
    <col min="11778" max="11778" width="23.140625" style="1" customWidth="1"/>
    <col min="11779" max="11781" width="16.140625" style="1" customWidth="1"/>
    <col min="11782" max="12032" width="9.140625" style="1"/>
    <col min="12033" max="12033" width="22" style="1" customWidth="1"/>
    <col min="12034" max="12034" width="23.140625" style="1" customWidth="1"/>
    <col min="12035" max="12037" width="16.140625" style="1" customWidth="1"/>
    <col min="12038" max="12288" width="9.140625" style="1"/>
    <col min="12289" max="12289" width="22" style="1" customWidth="1"/>
    <col min="12290" max="12290" width="23.140625" style="1" customWidth="1"/>
    <col min="12291" max="12293" width="16.140625" style="1" customWidth="1"/>
    <col min="12294" max="12544" width="9.140625" style="1"/>
    <col min="12545" max="12545" width="22" style="1" customWidth="1"/>
    <col min="12546" max="12546" width="23.140625" style="1" customWidth="1"/>
    <col min="12547" max="12549" width="16.140625" style="1" customWidth="1"/>
    <col min="12550" max="12800" width="9.140625" style="1"/>
    <col min="12801" max="12801" width="22" style="1" customWidth="1"/>
    <col min="12802" max="12802" width="23.140625" style="1" customWidth="1"/>
    <col min="12803" max="12805" width="16.140625" style="1" customWidth="1"/>
    <col min="12806" max="13056" width="9.140625" style="1"/>
    <col min="13057" max="13057" width="22" style="1" customWidth="1"/>
    <col min="13058" max="13058" width="23.140625" style="1" customWidth="1"/>
    <col min="13059" max="13061" width="16.140625" style="1" customWidth="1"/>
    <col min="13062" max="13312" width="9.140625" style="1"/>
    <col min="13313" max="13313" width="22" style="1" customWidth="1"/>
    <col min="13314" max="13314" width="23.140625" style="1" customWidth="1"/>
    <col min="13315" max="13317" width="16.140625" style="1" customWidth="1"/>
    <col min="13318" max="13568" width="9.140625" style="1"/>
    <col min="13569" max="13569" width="22" style="1" customWidth="1"/>
    <col min="13570" max="13570" width="23.140625" style="1" customWidth="1"/>
    <col min="13571" max="13573" width="16.140625" style="1" customWidth="1"/>
    <col min="13574" max="13824" width="9.140625" style="1"/>
    <col min="13825" max="13825" width="22" style="1" customWidth="1"/>
    <col min="13826" max="13826" width="23.140625" style="1" customWidth="1"/>
    <col min="13827" max="13829" width="16.140625" style="1" customWidth="1"/>
    <col min="13830" max="14080" width="9.140625" style="1"/>
    <col min="14081" max="14081" width="22" style="1" customWidth="1"/>
    <col min="14082" max="14082" width="23.140625" style="1" customWidth="1"/>
    <col min="14083" max="14085" width="16.140625" style="1" customWidth="1"/>
    <col min="14086" max="14336" width="9.140625" style="1"/>
    <col min="14337" max="14337" width="22" style="1" customWidth="1"/>
    <col min="14338" max="14338" width="23.140625" style="1" customWidth="1"/>
    <col min="14339" max="14341" width="16.140625" style="1" customWidth="1"/>
    <col min="14342" max="14592" width="9.140625" style="1"/>
    <col min="14593" max="14593" width="22" style="1" customWidth="1"/>
    <col min="14594" max="14594" width="23.140625" style="1" customWidth="1"/>
    <col min="14595" max="14597" width="16.140625" style="1" customWidth="1"/>
    <col min="14598" max="14848" width="9.140625" style="1"/>
    <col min="14849" max="14849" width="22" style="1" customWidth="1"/>
    <col min="14850" max="14850" width="23.140625" style="1" customWidth="1"/>
    <col min="14851" max="14853" width="16.140625" style="1" customWidth="1"/>
    <col min="14854" max="15104" width="9.140625" style="1"/>
    <col min="15105" max="15105" width="22" style="1" customWidth="1"/>
    <col min="15106" max="15106" width="23.140625" style="1" customWidth="1"/>
    <col min="15107" max="15109" width="16.140625" style="1" customWidth="1"/>
    <col min="15110" max="15360" width="9.140625" style="1"/>
    <col min="15361" max="15361" width="22" style="1" customWidth="1"/>
    <col min="15362" max="15362" width="23.140625" style="1" customWidth="1"/>
    <col min="15363" max="15365" width="16.140625" style="1" customWidth="1"/>
    <col min="15366" max="15616" width="9.140625" style="1"/>
    <col min="15617" max="15617" width="22" style="1" customWidth="1"/>
    <col min="15618" max="15618" width="23.140625" style="1" customWidth="1"/>
    <col min="15619" max="15621" width="16.140625" style="1" customWidth="1"/>
    <col min="15622" max="15872" width="9.140625" style="1"/>
    <col min="15873" max="15873" width="22" style="1" customWidth="1"/>
    <col min="15874" max="15874" width="23.140625" style="1" customWidth="1"/>
    <col min="15875" max="15877" width="16.140625" style="1" customWidth="1"/>
    <col min="15878" max="16128" width="9.140625" style="1"/>
    <col min="16129" max="16129" width="22" style="1" customWidth="1"/>
    <col min="16130" max="16130" width="23.140625" style="1" customWidth="1"/>
    <col min="16131" max="16133" width="16.140625" style="1" customWidth="1"/>
    <col min="16134" max="16384" width="9.140625" style="1"/>
  </cols>
  <sheetData>
    <row r="1" spans="1:5" x14ac:dyDescent="0.2">
      <c r="A1" s="107" t="s">
        <v>28</v>
      </c>
      <c r="B1" s="107"/>
    </row>
    <row r="3" spans="1:5" ht="15.75" x14ac:dyDescent="0.2">
      <c r="A3" s="113" t="s">
        <v>27</v>
      </c>
      <c r="B3" s="113"/>
      <c r="C3" s="113"/>
      <c r="D3" s="113"/>
      <c r="E3" s="113"/>
    </row>
    <row r="4" spans="1:5" ht="13.5" thickBot="1" x14ac:dyDescent="0.25">
      <c r="A4" s="28"/>
      <c r="B4" s="28"/>
      <c r="C4" s="28"/>
      <c r="D4" s="28"/>
      <c r="E4" s="28"/>
    </row>
    <row r="5" spans="1:5" ht="16.5" customHeight="1" x14ac:dyDescent="0.2">
      <c r="A5" s="114" t="s">
        <v>26</v>
      </c>
      <c r="B5" s="116" t="s">
        <v>12</v>
      </c>
      <c r="C5" s="118" t="s">
        <v>25</v>
      </c>
      <c r="D5" s="119"/>
      <c r="E5" s="120"/>
    </row>
    <row r="6" spans="1:5" ht="18.75" customHeight="1" thickBot="1" x14ac:dyDescent="0.25">
      <c r="A6" s="115"/>
      <c r="B6" s="117"/>
      <c r="C6" s="27" t="s">
        <v>24</v>
      </c>
      <c r="D6" s="26" t="s">
        <v>23</v>
      </c>
      <c r="E6" s="25" t="s">
        <v>14</v>
      </c>
    </row>
    <row r="7" spans="1:5" ht="19.5" customHeight="1" x14ac:dyDescent="0.2">
      <c r="A7" s="111" t="s">
        <v>22</v>
      </c>
      <c r="B7" s="24" t="s">
        <v>21</v>
      </c>
      <c r="C7" s="23"/>
      <c r="D7" s="22"/>
      <c r="E7" s="21"/>
    </row>
    <row r="8" spans="1:5" ht="19.5" customHeight="1" x14ac:dyDescent="0.2">
      <c r="A8" s="111"/>
      <c r="B8" s="15" t="s">
        <v>18</v>
      </c>
      <c r="C8" s="20">
        <v>1</v>
      </c>
      <c r="D8" s="14"/>
      <c r="E8" s="13">
        <f>C8+D8</f>
        <v>1</v>
      </c>
    </row>
    <row r="9" spans="1:5" ht="19.5" customHeight="1" x14ac:dyDescent="0.2">
      <c r="A9" s="111"/>
      <c r="B9" s="15" t="s">
        <v>17</v>
      </c>
      <c r="C9" s="20">
        <v>1</v>
      </c>
      <c r="D9" s="14"/>
      <c r="E9" s="13">
        <f>C9+D9</f>
        <v>1</v>
      </c>
    </row>
    <row r="10" spans="1:5" ht="19.5" customHeight="1" x14ac:dyDescent="0.2">
      <c r="A10" s="111"/>
      <c r="B10" s="15" t="s">
        <v>16</v>
      </c>
      <c r="C10" s="20">
        <v>20</v>
      </c>
      <c r="D10" s="14">
        <v>4</v>
      </c>
      <c r="E10" s="13">
        <f>C10+D10</f>
        <v>24</v>
      </c>
    </row>
    <row r="11" spans="1:5" ht="19.5" customHeight="1" x14ac:dyDescent="0.2">
      <c r="A11" s="111"/>
      <c r="B11" s="19" t="s">
        <v>20</v>
      </c>
      <c r="C11" s="18">
        <v>26</v>
      </c>
      <c r="D11" s="17">
        <v>5</v>
      </c>
      <c r="E11" s="13">
        <f>C11+D11</f>
        <v>31</v>
      </c>
    </row>
    <row r="12" spans="1:5" ht="19.5" customHeight="1" x14ac:dyDescent="0.2">
      <c r="A12" s="111"/>
      <c r="B12" s="16" t="s">
        <v>19</v>
      </c>
      <c r="C12" s="14"/>
      <c r="D12" s="14"/>
      <c r="E12" s="13"/>
    </row>
    <row r="13" spans="1:5" ht="19.5" customHeight="1" x14ac:dyDescent="0.2">
      <c r="A13" s="111"/>
      <c r="B13" s="15" t="s">
        <v>18</v>
      </c>
      <c r="C13" s="14">
        <v>6</v>
      </c>
      <c r="D13" s="14">
        <v>2</v>
      </c>
      <c r="E13" s="13">
        <f>C13+D13</f>
        <v>8</v>
      </c>
    </row>
    <row r="14" spans="1:5" ht="19.5" customHeight="1" x14ac:dyDescent="0.2">
      <c r="A14" s="111"/>
      <c r="B14" s="15" t="s">
        <v>17</v>
      </c>
      <c r="C14" s="14">
        <v>2</v>
      </c>
      <c r="D14" s="14"/>
      <c r="E14" s="13">
        <f>C14+D14</f>
        <v>2</v>
      </c>
    </row>
    <row r="15" spans="1:5" ht="19.5" customHeight="1" x14ac:dyDescent="0.2">
      <c r="A15" s="111"/>
      <c r="B15" s="15" t="s">
        <v>16</v>
      </c>
      <c r="C15" s="14">
        <v>27</v>
      </c>
      <c r="D15" s="14">
        <v>1</v>
      </c>
      <c r="E15" s="13">
        <f>C15+D15</f>
        <v>28</v>
      </c>
    </row>
    <row r="16" spans="1:5" ht="19.5" customHeight="1" thickBot="1" x14ac:dyDescent="0.25">
      <c r="A16" s="111"/>
      <c r="B16" s="19" t="s">
        <v>15</v>
      </c>
      <c r="C16" s="17">
        <v>26</v>
      </c>
      <c r="D16" s="17">
        <v>6</v>
      </c>
      <c r="E16" s="103">
        <f>C16+D16</f>
        <v>32</v>
      </c>
    </row>
    <row r="17" spans="1:5" ht="19.5" customHeight="1" thickBot="1" x14ac:dyDescent="0.25">
      <c r="A17" s="112"/>
      <c r="B17" s="104" t="s">
        <v>14</v>
      </c>
      <c r="C17" s="105">
        <f>SUM(C7:C16)</f>
        <v>109</v>
      </c>
      <c r="D17" s="105">
        <f>SUM(D10:D16)</f>
        <v>18</v>
      </c>
      <c r="E17" s="106">
        <f>SUM(E7:E16)</f>
        <v>127</v>
      </c>
    </row>
  </sheetData>
  <mergeCells count="6">
    <mergeCell ref="A7:A17"/>
    <mergeCell ref="A1:B1"/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2F215-2DC2-4900-A44D-FE9EC5751F43}">
  <sheetPr>
    <pageSetUpPr fitToPage="1"/>
  </sheetPr>
  <dimension ref="A1:BF1122"/>
  <sheetViews>
    <sheetView showGridLines="0" zoomScale="110" zoomScaleNormal="110" workbookViewId="0"/>
  </sheetViews>
  <sheetFormatPr defaultColWidth="8.85546875" defaultRowHeight="10.5" x14ac:dyDescent="0.15"/>
  <cols>
    <col min="1" max="1" width="8.85546875" style="66"/>
    <col min="2" max="2" width="64.5703125" style="30" customWidth="1"/>
    <col min="3" max="3" width="16.42578125" style="30" customWidth="1"/>
    <col min="4" max="4" width="18.42578125" style="30" customWidth="1"/>
    <col min="5" max="5" width="20.85546875" style="30" customWidth="1"/>
    <col min="6" max="6" width="15.42578125" style="30" customWidth="1"/>
    <col min="7" max="16384" width="8.85546875" style="30"/>
  </cols>
  <sheetData>
    <row r="1" spans="1:58" ht="15" customHeight="1" x14ac:dyDescent="0.25">
      <c r="A1" s="29" t="s">
        <v>30</v>
      </c>
    </row>
    <row r="2" spans="1:58" ht="22.5" customHeight="1" x14ac:dyDescent="0.15">
      <c r="A2" s="30"/>
      <c r="B2" s="121" t="s">
        <v>31</v>
      </c>
      <c r="C2" s="121"/>
      <c r="D2" s="121"/>
      <c r="E2" s="121"/>
      <c r="F2" s="121"/>
    </row>
    <row r="3" spans="1:58" ht="15" customHeight="1" thickBot="1" x14ac:dyDescent="0.2">
      <c r="A3" s="30"/>
    </row>
    <row r="4" spans="1:58" s="34" customFormat="1" ht="33.950000000000003" customHeight="1" thickBot="1" x14ac:dyDescent="0.2">
      <c r="A4" s="31"/>
      <c r="B4" s="32" t="s">
        <v>32</v>
      </c>
      <c r="C4" s="33" t="s">
        <v>33</v>
      </c>
      <c r="D4" s="33" t="s">
        <v>34</v>
      </c>
      <c r="E4" s="33" t="s">
        <v>35</v>
      </c>
      <c r="F4" s="33" t="s">
        <v>36</v>
      </c>
    </row>
    <row r="5" spans="1:58" s="38" customFormat="1" ht="18.75" customHeight="1" x14ac:dyDescent="0.15">
      <c r="A5" s="31"/>
      <c r="B5" s="35" t="s">
        <v>37</v>
      </c>
      <c r="C5" s="36">
        <f>C7+C11+C15+C25+C30+C37+C42+C46</f>
        <v>4228759</v>
      </c>
      <c r="D5" s="36">
        <f>D7+D11+D15+D25+D30+D37+D42+D46</f>
        <v>4228759</v>
      </c>
      <c r="E5" s="36">
        <f>E7+E11+E15+E25+E30+E37+E42+E46</f>
        <v>4576790.6800000006</v>
      </c>
      <c r="F5" s="37">
        <f>E5/D5*100</f>
        <v>108.23011384663918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</row>
    <row r="6" spans="1:58" s="38" customFormat="1" ht="19.7" customHeight="1" x14ac:dyDescent="0.15">
      <c r="A6" s="31"/>
      <c r="B6" s="39" t="s">
        <v>38</v>
      </c>
      <c r="C6" s="40">
        <f>C7+C11+C15+C25+C30+C37+C42+C46</f>
        <v>4228759</v>
      </c>
      <c r="D6" s="40">
        <f>D7+D11+D15+D25+D30+D37+D42+D46</f>
        <v>4228759</v>
      </c>
      <c r="E6" s="40">
        <f>E7+E11+E15+E25+E30+E37+E42+E46</f>
        <v>4576790.6800000006</v>
      </c>
      <c r="F6" s="41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</row>
    <row r="7" spans="1:58" s="45" customFormat="1" ht="12.75" x14ac:dyDescent="0.2">
      <c r="A7" s="31"/>
      <c r="B7" s="42" t="s">
        <v>39</v>
      </c>
      <c r="C7" s="43">
        <f>C8</f>
        <v>627956</v>
      </c>
      <c r="D7" s="43">
        <f>D8</f>
        <v>627956</v>
      </c>
      <c r="E7" s="43">
        <f>E8</f>
        <v>625612.71</v>
      </c>
      <c r="F7" s="44">
        <f>E7/D7*100</f>
        <v>99.6268385046086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</row>
    <row r="8" spans="1:58" s="45" customFormat="1" ht="25.5" x14ac:dyDescent="0.2">
      <c r="A8" s="31"/>
      <c r="B8" s="46" t="s">
        <v>40</v>
      </c>
      <c r="C8" s="47">
        <v>627956</v>
      </c>
      <c r="D8" s="47">
        <v>627956</v>
      </c>
      <c r="E8" s="47">
        <v>625612.71</v>
      </c>
      <c r="F8" s="48">
        <f>E8/D8*100</f>
        <v>99.6268385046086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</row>
    <row r="9" spans="1:58" s="45" customFormat="1" ht="25.5" x14ac:dyDescent="0.2">
      <c r="A9" s="31"/>
      <c r="B9" s="46" t="s">
        <v>41</v>
      </c>
      <c r="C9" s="49"/>
      <c r="D9" s="49"/>
      <c r="E9" s="47">
        <v>625612.71</v>
      </c>
      <c r="F9" s="50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</row>
    <row r="10" spans="1:58" s="45" customFormat="1" ht="15.95" customHeight="1" x14ac:dyDescent="0.2">
      <c r="A10" s="31"/>
      <c r="B10" s="51" t="s">
        <v>42</v>
      </c>
      <c r="C10" s="52"/>
      <c r="D10" s="52"/>
      <c r="E10" s="53">
        <v>625612.71</v>
      </c>
      <c r="F10" s="50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</row>
    <row r="11" spans="1:58" s="45" customFormat="1" ht="12.75" x14ac:dyDescent="0.2">
      <c r="A11" s="31"/>
      <c r="B11" s="42" t="s">
        <v>43</v>
      </c>
      <c r="C11" s="43">
        <f>C12</f>
        <v>36000</v>
      </c>
      <c r="D11" s="43">
        <f>D12</f>
        <v>36000</v>
      </c>
      <c r="E11" s="43">
        <f>E12</f>
        <v>41864.15</v>
      </c>
      <c r="F11" s="44">
        <f>E11/D11*100</f>
        <v>116.28930555555557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</row>
    <row r="12" spans="1:58" s="45" customFormat="1" ht="25.5" x14ac:dyDescent="0.2">
      <c r="A12" s="31"/>
      <c r="B12" s="46" t="s">
        <v>44</v>
      </c>
      <c r="C12" s="47">
        <v>36000</v>
      </c>
      <c r="D12" s="47">
        <v>36000</v>
      </c>
      <c r="E12" s="47">
        <v>41864.15</v>
      </c>
      <c r="F12" s="48">
        <f>E12/D12*100</f>
        <v>116.28930555555557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</row>
    <row r="13" spans="1:58" s="45" customFormat="1" ht="12.75" x14ac:dyDescent="0.2">
      <c r="A13" s="31"/>
      <c r="B13" s="46" t="s">
        <v>45</v>
      </c>
      <c r="C13" s="49"/>
      <c r="D13" s="49"/>
      <c r="E13" s="47">
        <v>41864.15</v>
      </c>
      <c r="F13" s="50"/>
    </row>
    <row r="14" spans="1:58" s="45" customFormat="1" ht="12.75" x14ac:dyDescent="0.2">
      <c r="A14" s="31"/>
      <c r="B14" s="51" t="s">
        <v>46</v>
      </c>
      <c r="C14" s="52"/>
      <c r="D14" s="52"/>
      <c r="E14" s="53">
        <v>41864.15</v>
      </c>
      <c r="F14" s="50"/>
    </row>
    <row r="15" spans="1:58" s="45" customFormat="1" ht="12.75" x14ac:dyDescent="0.2">
      <c r="A15" s="31"/>
      <c r="B15" s="42" t="s">
        <v>47</v>
      </c>
      <c r="C15" s="43">
        <f>C16+C19+C22</f>
        <v>2523150</v>
      </c>
      <c r="D15" s="43">
        <f>D16+D19+D22</f>
        <v>2523150</v>
      </c>
      <c r="E15" s="43">
        <f>E18+E21</f>
        <v>2501494.6799999997</v>
      </c>
      <c r="F15" s="44">
        <f>E15/D15*100</f>
        <v>99.141734736341476</v>
      </c>
    </row>
    <row r="16" spans="1:58" s="45" customFormat="1" ht="12.75" x14ac:dyDescent="0.2">
      <c r="A16" s="31"/>
      <c r="B16" s="46" t="s">
        <v>48</v>
      </c>
      <c r="C16" s="47">
        <v>500</v>
      </c>
      <c r="D16" s="47">
        <v>500</v>
      </c>
      <c r="E16" s="47">
        <v>1271.01</v>
      </c>
      <c r="F16" s="48">
        <f>E16/D16*100</f>
        <v>254.202</v>
      </c>
    </row>
    <row r="17" spans="1:6" s="45" customFormat="1" ht="12.75" x14ac:dyDescent="0.2">
      <c r="A17" s="31"/>
      <c r="B17" s="46" t="s">
        <v>49</v>
      </c>
      <c r="C17" s="49"/>
      <c r="D17" s="49"/>
      <c r="E17" s="47">
        <v>1271.01</v>
      </c>
      <c r="F17" s="50"/>
    </row>
    <row r="18" spans="1:6" s="45" customFormat="1" ht="12.75" x14ac:dyDescent="0.2">
      <c r="A18" s="31"/>
      <c r="B18" s="51" t="s">
        <v>50</v>
      </c>
      <c r="C18" s="52"/>
      <c r="D18" s="52"/>
      <c r="E18" s="53">
        <v>1271.01</v>
      </c>
      <c r="F18" s="50"/>
    </row>
    <row r="19" spans="1:6" s="45" customFormat="1" ht="25.5" x14ac:dyDescent="0.2">
      <c r="A19" s="31"/>
      <c r="B19" s="46" t="s">
        <v>51</v>
      </c>
      <c r="C19" s="47">
        <v>2539000</v>
      </c>
      <c r="D19" s="47">
        <v>2539000</v>
      </c>
      <c r="E19" s="47">
        <v>2500223.67</v>
      </c>
      <c r="F19" s="48">
        <f>E19/D19*100</f>
        <v>98.472771563607722</v>
      </c>
    </row>
    <row r="20" spans="1:6" s="45" customFormat="1" ht="12.75" x14ac:dyDescent="0.2">
      <c r="A20" s="31"/>
      <c r="B20" s="46" t="s">
        <v>52</v>
      </c>
      <c r="C20" s="49"/>
      <c r="D20" s="49"/>
      <c r="E20" s="47">
        <v>2500223.67</v>
      </c>
      <c r="F20" s="50"/>
    </row>
    <row r="21" spans="1:6" s="45" customFormat="1" ht="12.75" x14ac:dyDescent="0.2">
      <c r="A21" s="31"/>
      <c r="B21" s="51" t="s">
        <v>53</v>
      </c>
      <c r="C21" s="52"/>
      <c r="D21" s="52"/>
      <c r="E21" s="53">
        <v>2500223.67</v>
      </c>
      <c r="F21" s="50"/>
    </row>
    <row r="22" spans="1:6" s="45" customFormat="1" ht="12.75" x14ac:dyDescent="0.2">
      <c r="A22" s="31"/>
      <c r="B22" s="46" t="s">
        <v>54</v>
      </c>
      <c r="C22" s="47">
        <v>-16350</v>
      </c>
      <c r="D22" s="47">
        <v>-16350</v>
      </c>
      <c r="E22" s="47"/>
      <c r="F22" s="54"/>
    </row>
    <row r="23" spans="1:6" s="45" customFormat="1" ht="12.75" x14ac:dyDescent="0.2">
      <c r="A23" s="31"/>
      <c r="B23" s="46" t="s">
        <v>55</v>
      </c>
      <c r="C23" s="49"/>
      <c r="D23" s="49"/>
      <c r="E23" s="47"/>
      <c r="F23" s="50"/>
    </row>
    <row r="24" spans="1:6" s="45" customFormat="1" ht="12.75" x14ac:dyDescent="0.2">
      <c r="A24" s="31"/>
      <c r="B24" s="51" t="s">
        <v>56</v>
      </c>
      <c r="C24" s="52"/>
      <c r="D24" s="52"/>
      <c r="E24" s="53"/>
      <c r="F24" s="50"/>
    </row>
    <row r="25" spans="1:6" s="45" customFormat="1" ht="12.75" x14ac:dyDescent="0.2">
      <c r="A25" s="31"/>
      <c r="B25" s="42" t="s">
        <v>57</v>
      </c>
      <c r="C25" s="43">
        <f>C26</f>
        <v>933176</v>
      </c>
      <c r="D25" s="43">
        <f>D26</f>
        <v>933176</v>
      </c>
      <c r="E25" s="43">
        <f>E26</f>
        <v>1264582.8</v>
      </c>
      <c r="F25" s="44">
        <f>E25/D25*100</f>
        <v>135.51385805035707</v>
      </c>
    </row>
    <row r="26" spans="1:6" s="45" customFormat="1" ht="25.5" x14ac:dyDescent="0.2">
      <c r="A26" s="31"/>
      <c r="B26" s="46" t="s">
        <v>40</v>
      </c>
      <c r="C26" s="47">
        <v>933176</v>
      </c>
      <c r="D26" s="47">
        <v>933176</v>
      </c>
      <c r="E26" s="47">
        <f>E27</f>
        <v>1264582.8</v>
      </c>
      <c r="F26" s="48">
        <f>E26/D26*100</f>
        <v>135.51385805035707</v>
      </c>
    </row>
    <row r="27" spans="1:6" s="45" customFormat="1" ht="25.5" x14ac:dyDescent="0.2">
      <c r="A27" s="31"/>
      <c r="B27" s="46" t="s">
        <v>41</v>
      </c>
      <c r="C27" s="49"/>
      <c r="D27" s="49"/>
      <c r="E27" s="47">
        <f>E28+E29</f>
        <v>1264582.8</v>
      </c>
      <c r="F27" s="50"/>
    </row>
    <row r="28" spans="1:6" s="45" customFormat="1" ht="15" customHeight="1" x14ac:dyDescent="0.2">
      <c r="A28" s="31"/>
      <c r="B28" s="51" t="s">
        <v>42</v>
      </c>
      <c r="C28" s="52"/>
      <c r="D28" s="52"/>
      <c r="E28" s="53">
        <v>1191076.79</v>
      </c>
      <c r="F28" s="50"/>
    </row>
    <row r="29" spans="1:6" s="45" customFormat="1" ht="25.5" x14ac:dyDescent="0.2">
      <c r="A29" s="31"/>
      <c r="B29" s="51" t="s">
        <v>58</v>
      </c>
      <c r="C29" s="52"/>
      <c r="D29" s="52"/>
      <c r="E29" s="53">
        <v>73506.009999999995</v>
      </c>
      <c r="F29" s="50"/>
    </row>
    <row r="30" spans="1:6" s="45" customFormat="1" ht="12.75" x14ac:dyDescent="0.2">
      <c r="A30" s="31"/>
      <c r="B30" s="42" t="s">
        <v>59</v>
      </c>
      <c r="C30" s="43">
        <f>C31+C34</f>
        <v>80500</v>
      </c>
      <c r="D30" s="43">
        <f>D31+D34</f>
        <v>80500</v>
      </c>
      <c r="E30" s="43">
        <f>E31+E34</f>
        <v>80480</v>
      </c>
      <c r="F30" s="44">
        <f>E30/D30*100</f>
        <v>99.975155279503099</v>
      </c>
    </row>
    <row r="31" spans="1:6" s="45" customFormat="1" ht="15.95" customHeight="1" x14ac:dyDescent="0.2">
      <c r="A31" s="31"/>
      <c r="B31" s="46" t="s">
        <v>60</v>
      </c>
      <c r="C31" s="47">
        <v>10500</v>
      </c>
      <c r="D31" s="47">
        <v>10500</v>
      </c>
      <c r="E31" s="47">
        <v>10480</v>
      </c>
      <c r="F31" s="48">
        <f>E31/D31*100</f>
        <v>99.80952380952381</v>
      </c>
    </row>
    <row r="32" spans="1:6" s="45" customFormat="1" ht="25.5" x14ac:dyDescent="0.2">
      <c r="A32" s="31"/>
      <c r="B32" s="46" t="s">
        <v>61</v>
      </c>
      <c r="C32" s="55"/>
      <c r="D32" s="55"/>
      <c r="E32" s="47">
        <v>10480</v>
      </c>
      <c r="F32" s="50"/>
    </row>
    <row r="33" spans="1:6" s="45" customFormat="1" ht="25.5" x14ac:dyDescent="0.2">
      <c r="A33" s="31"/>
      <c r="B33" s="51" t="s">
        <v>62</v>
      </c>
      <c r="C33" s="56"/>
      <c r="D33" s="56"/>
      <c r="E33" s="53">
        <v>10480</v>
      </c>
      <c r="F33" s="50"/>
    </row>
    <row r="34" spans="1:6" s="45" customFormat="1" ht="25.5" x14ac:dyDescent="0.2">
      <c r="A34" s="31"/>
      <c r="B34" s="46" t="s">
        <v>40</v>
      </c>
      <c r="C34" s="55">
        <v>70000</v>
      </c>
      <c r="D34" s="55">
        <v>70000</v>
      </c>
      <c r="E34" s="47">
        <v>70000</v>
      </c>
      <c r="F34" s="57">
        <f>E34/D34*100</f>
        <v>100</v>
      </c>
    </row>
    <row r="35" spans="1:6" s="45" customFormat="1" ht="25.5" x14ac:dyDescent="0.2">
      <c r="A35" s="31"/>
      <c r="B35" s="46" t="s">
        <v>41</v>
      </c>
      <c r="C35" s="55"/>
      <c r="D35" s="55"/>
      <c r="E35" s="47">
        <v>70000</v>
      </c>
      <c r="F35" s="50"/>
    </row>
    <row r="36" spans="1:6" s="45" customFormat="1" ht="25.5" x14ac:dyDescent="0.2">
      <c r="A36" s="31"/>
      <c r="B36" s="51" t="s">
        <v>58</v>
      </c>
      <c r="C36" s="56"/>
      <c r="D36" s="56"/>
      <c r="E36" s="53">
        <v>70000</v>
      </c>
      <c r="F36" s="50"/>
    </row>
    <row r="37" spans="1:6" s="45" customFormat="1" ht="12.75" x14ac:dyDescent="0.2">
      <c r="A37" s="31"/>
      <c r="B37" s="42" t="s">
        <v>63</v>
      </c>
      <c r="C37" s="43">
        <f>C38</f>
        <v>25907</v>
      </c>
      <c r="D37" s="43">
        <f>D38</f>
        <v>25907</v>
      </c>
      <c r="E37" s="43">
        <f>E38</f>
        <v>41373.440000000002</v>
      </c>
      <c r="F37" s="44">
        <f>E37/D37*100</f>
        <v>159.69984946153551</v>
      </c>
    </row>
    <row r="38" spans="1:6" s="45" customFormat="1" ht="25.5" x14ac:dyDescent="0.2">
      <c r="A38" s="31"/>
      <c r="B38" s="46" t="s">
        <v>44</v>
      </c>
      <c r="C38" s="47">
        <v>25907</v>
      </c>
      <c r="D38" s="47">
        <v>25907</v>
      </c>
      <c r="E38" s="47">
        <f>E39</f>
        <v>41373.440000000002</v>
      </c>
      <c r="F38" s="58">
        <f>E38/D38*100</f>
        <v>159.69984946153551</v>
      </c>
    </row>
    <row r="39" spans="1:6" s="45" customFormat="1" ht="25.5" x14ac:dyDescent="0.2">
      <c r="A39" s="31"/>
      <c r="B39" s="46" t="s">
        <v>64</v>
      </c>
      <c r="C39" s="49"/>
      <c r="D39" s="49"/>
      <c r="E39" s="47">
        <f>E40+E41</f>
        <v>41373.440000000002</v>
      </c>
      <c r="F39" s="50"/>
    </row>
    <row r="40" spans="1:6" s="45" customFormat="1" ht="12.75" x14ac:dyDescent="0.2">
      <c r="A40" s="31"/>
      <c r="B40" s="51" t="s">
        <v>65</v>
      </c>
      <c r="C40" s="52"/>
      <c r="D40" s="52"/>
      <c r="E40" s="53">
        <v>38185.94</v>
      </c>
      <c r="F40" s="50"/>
    </row>
    <row r="41" spans="1:6" s="45" customFormat="1" ht="12.75" x14ac:dyDescent="0.2">
      <c r="A41" s="31"/>
      <c r="B41" s="51" t="s">
        <v>66</v>
      </c>
      <c r="C41" s="52"/>
      <c r="D41" s="52"/>
      <c r="E41" s="53">
        <v>3187.5</v>
      </c>
      <c r="F41" s="50"/>
    </row>
    <row r="42" spans="1:6" s="45" customFormat="1" ht="12.75" x14ac:dyDescent="0.2">
      <c r="A42" s="31"/>
      <c r="B42" s="42" t="s">
        <v>67</v>
      </c>
      <c r="C42" s="43">
        <f>C43</f>
        <v>1370</v>
      </c>
      <c r="D42" s="43">
        <f>D43</f>
        <v>1370</v>
      </c>
      <c r="E42" s="43">
        <f>E43</f>
        <v>1370</v>
      </c>
      <c r="F42" s="44">
        <f>E42/D42*100</f>
        <v>100</v>
      </c>
    </row>
    <row r="43" spans="1:6" s="45" customFormat="1" ht="25.5" x14ac:dyDescent="0.2">
      <c r="A43" s="31"/>
      <c r="B43" s="46" t="s">
        <v>44</v>
      </c>
      <c r="C43" s="47">
        <v>1370</v>
      </c>
      <c r="D43" s="47">
        <v>1370</v>
      </c>
      <c r="E43" s="47">
        <v>1370</v>
      </c>
      <c r="F43" s="58">
        <f>E43/D43*100</f>
        <v>100</v>
      </c>
    </row>
    <row r="44" spans="1:6" s="45" customFormat="1" ht="25.5" x14ac:dyDescent="0.2">
      <c r="A44" s="31"/>
      <c r="B44" s="46" t="s">
        <v>64</v>
      </c>
      <c r="C44" s="49"/>
      <c r="D44" s="49"/>
      <c r="E44" s="47">
        <v>1370</v>
      </c>
      <c r="F44" s="50"/>
    </row>
    <row r="45" spans="1:6" s="45" customFormat="1" ht="12.75" x14ac:dyDescent="0.2">
      <c r="A45" s="31"/>
      <c r="B45" s="51" t="s">
        <v>65</v>
      </c>
      <c r="C45" s="52"/>
      <c r="D45" s="52"/>
      <c r="E45" s="53">
        <v>1370</v>
      </c>
      <c r="F45" s="50"/>
    </row>
    <row r="46" spans="1:6" s="45" customFormat="1" ht="12.75" x14ac:dyDescent="0.2">
      <c r="A46" s="31"/>
      <c r="B46" s="42" t="s">
        <v>68</v>
      </c>
      <c r="C46" s="43">
        <f>C47</f>
        <v>700</v>
      </c>
      <c r="D46" s="43">
        <f>D47</f>
        <v>700</v>
      </c>
      <c r="E46" s="43">
        <f>E47</f>
        <v>20012.900000000001</v>
      </c>
      <c r="F46" s="44">
        <f>E46/D46*100</f>
        <v>2858.9857142857145</v>
      </c>
    </row>
    <row r="47" spans="1:6" s="45" customFormat="1" ht="25.5" x14ac:dyDescent="0.2">
      <c r="A47" s="31"/>
      <c r="B47" s="46" t="s">
        <v>51</v>
      </c>
      <c r="C47" s="47">
        <v>700</v>
      </c>
      <c r="D47" s="47">
        <v>700</v>
      </c>
      <c r="E47" s="47">
        <v>20012.900000000001</v>
      </c>
      <c r="F47" s="58">
        <f t="shared" ref="F47" si="0">E47/D47*100</f>
        <v>2858.9857142857145</v>
      </c>
    </row>
    <row r="48" spans="1:6" s="45" customFormat="1" ht="12.75" x14ac:dyDescent="0.2">
      <c r="A48" s="31"/>
      <c r="B48" s="46" t="s">
        <v>52</v>
      </c>
      <c r="C48" s="49"/>
      <c r="D48" s="49"/>
      <c r="E48" s="47">
        <v>20012.900000000001</v>
      </c>
      <c r="F48" s="58"/>
    </row>
    <row r="49" spans="1:6" s="45" customFormat="1" ht="12.75" x14ac:dyDescent="0.2">
      <c r="A49" s="31"/>
      <c r="B49" s="51" t="s">
        <v>53</v>
      </c>
      <c r="C49" s="52"/>
      <c r="D49" s="52"/>
      <c r="E49" s="53">
        <v>20012.900000000001</v>
      </c>
      <c r="F49" s="58"/>
    </row>
    <row r="50" spans="1:6" x14ac:dyDescent="0.15">
      <c r="A50" s="30"/>
    </row>
    <row r="51" spans="1:6" x14ac:dyDescent="0.15">
      <c r="A51" s="30"/>
    </row>
    <row r="52" spans="1:6" x14ac:dyDescent="0.15">
      <c r="A52" s="30"/>
    </row>
    <row r="53" spans="1:6" ht="36" customHeight="1" x14ac:dyDescent="0.15">
      <c r="A53" s="30"/>
      <c r="B53" s="59" t="s">
        <v>69</v>
      </c>
      <c r="C53" s="60"/>
      <c r="D53" s="60"/>
      <c r="E53" s="61">
        <v>4576790.68</v>
      </c>
      <c r="F53" s="62" t="s">
        <v>70</v>
      </c>
    </row>
    <row r="54" spans="1:6" ht="21.75" customHeight="1" x14ac:dyDescent="0.2">
      <c r="A54" s="30"/>
      <c r="B54" s="63"/>
      <c r="C54" s="63"/>
      <c r="D54" s="64" t="s">
        <v>71</v>
      </c>
      <c r="E54" s="65">
        <f>SUM(E53:E53)</f>
        <v>4576790.68</v>
      </c>
    </row>
    <row r="55" spans="1:6" x14ac:dyDescent="0.15">
      <c r="A55" s="30"/>
    </row>
    <row r="56" spans="1:6" x14ac:dyDescent="0.15">
      <c r="A56" s="30"/>
    </row>
    <row r="57" spans="1:6" x14ac:dyDescent="0.15">
      <c r="A57" s="30"/>
    </row>
    <row r="58" spans="1:6" x14ac:dyDescent="0.15">
      <c r="A58" s="30"/>
    </row>
    <row r="59" spans="1:6" x14ac:dyDescent="0.15">
      <c r="A59" s="30"/>
    </row>
    <row r="60" spans="1:6" x14ac:dyDescent="0.15">
      <c r="A60" s="30"/>
    </row>
    <row r="61" spans="1:6" x14ac:dyDescent="0.15">
      <c r="A61" s="30"/>
    </row>
    <row r="62" spans="1:6" x14ac:dyDescent="0.15">
      <c r="A62" s="30"/>
    </row>
    <row r="63" spans="1:6" x14ac:dyDescent="0.15">
      <c r="A63" s="30"/>
    </row>
    <row r="64" spans="1:6" x14ac:dyDescent="0.15">
      <c r="A64" s="30"/>
    </row>
    <row r="65" spans="1:1" x14ac:dyDescent="0.15">
      <c r="A65" s="30"/>
    </row>
    <row r="66" spans="1:1" x14ac:dyDescent="0.15">
      <c r="A66" s="30"/>
    </row>
    <row r="67" spans="1:1" x14ac:dyDescent="0.15">
      <c r="A67" s="30"/>
    </row>
    <row r="68" spans="1:1" x14ac:dyDescent="0.15">
      <c r="A68" s="30"/>
    </row>
    <row r="69" spans="1:1" x14ac:dyDescent="0.15">
      <c r="A69" s="30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0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0"/>
    </row>
    <row r="83" spans="1:1" x14ac:dyDescent="0.15">
      <c r="A83" s="30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0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1" x14ac:dyDescent="0.15">
      <c r="A97" s="30"/>
    </row>
    <row r="98" spans="1:1" x14ac:dyDescent="0.15">
      <c r="A98" s="30"/>
    </row>
    <row r="99" spans="1:1" x14ac:dyDescent="0.15">
      <c r="A99" s="30"/>
    </row>
    <row r="100" spans="1:1" x14ac:dyDescent="0.15">
      <c r="A100" s="30"/>
    </row>
    <row r="101" spans="1:1" x14ac:dyDescent="0.15">
      <c r="A101" s="30"/>
    </row>
    <row r="102" spans="1:1" x14ac:dyDescent="0.15">
      <c r="A102" s="30"/>
    </row>
    <row r="103" spans="1:1" x14ac:dyDescent="0.15">
      <c r="A103" s="30"/>
    </row>
    <row r="104" spans="1:1" x14ac:dyDescent="0.15">
      <c r="A104" s="30"/>
    </row>
    <row r="105" spans="1:1" x14ac:dyDescent="0.15">
      <c r="A105" s="30"/>
    </row>
    <row r="106" spans="1:1" x14ac:dyDescent="0.15">
      <c r="A106" s="30"/>
    </row>
    <row r="107" spans="1:1" x14ac:dyDescent="0.15">
      <c r="A107" s="30"/>
    </row>
    <row r="108" spans="1:1" x14ac:dyDescent="0.15">
      <c r="A108" s="30"/>
    </row>
    <row r="109" spans="1:1" x14ac:dyDescent="0.15">
      <c r="A109" s="30"/>
    </row>
    <row r="110" spans="1:1" x14ac:dyDescent="0.15">
      <c r="A110" s="30"/>
    </row>
    <row r="111" spans="1:1" x14ac:dyDescent="0.15">
      <c r="A111" s="30"/>
    </row>
    <row r="112" spans="1:1" x14ac:dyDescent="0.15">
      <c r="A112" s="30"/>
    </row>
    <row r="113" spans="1:1" x14ac:dyDescent="0.15">
      <c r="A113" s="30"/>
    </row>
    <row r="114" spans="1:1" x14ac:dyDescent="0.15">
      <c r="A114" s="30"/>
    </row>
    <row r="115" spans="1:1" x14ac:dyDescent="0.15">
      <c r="A115" s="30"/>
    </row>
    <row r="116" spans="1:1" x14ac:dyDescent="0.15">
      <c r="A116" s="30"/>
    </row>
    <row r="117" spans="1:1" x14ac:dyDescent="0.15">
      <c r="A117" s="30"/>
    </row>
    <row r="118" spans="1:1" x14ac:dyDescent="0.15">
      <c r="A118" s="30"/>
    </row>
    <row r="119" spans="1:1" x14ac:dyDescent="0.15">
      <c r="A119" s="30"/>
    </row>
    <row r="120" spans="1:1" x14ac:dyDescent="0.15">
      <c r="A120" s="30"/>
    </row>
    <row r="121" spans="1:1" x14ac:dyDescent="0.15">
      <c r="A121" s="30"/>
    </row>
    <row r="122" spans="1:1" x14ac:dyDescent="0.15">
      <c r="A122" s="30"/>
    </row>
    <row r="123" spans="1:1" x14ac:dyDescent="0.15">
      <c r="A123" s="30"/>
    </row>
    <row r="124" spans="1:1" x14ac:dyDescent="0.15">
      <c r="A124" s="30"/>
    </row>
    <row r="125" spans="1:1" x14ac:dyDescent="0.15">
      <c r="A125" s="30"/>
    </row>
    <row r="126" spans="1:1" x14ac:dyDescent="0.15">
      <c r="A126" s="30"/>
    </row>
    <row r="127" spans="1:1" x14ac:dyDescent="0.15">
      <c r="A127" s="30"/>
    </row>
    <row r="128" spans="1:1" x14ac:dyDescent="0.15">
      <c r="A128" s="30"/>
    </row>
    <row r="129" spans="1:1" x14ac:dyDescent="0.15">
      <c r="A129" s="30"/>
    </row>
    <row r="130" spans="1:1" x14ac:dyDescent="0.15">
      <c r="A130" s="30"/>
    </row>
    <row r="131" spans="1:1" x14ac:dyDescent="0.15">
      <c r="A131" s="30"/>
    </row>
    <row r="132" spans="1:1" x14ac:dyDescent="0.15">
      <c r="A132" s="30"/>
    </row>
    <row r="133" spans="1:1" x14ac:dyDescent="0.15">
      <c r="A133" s="30"/>
    </row>
    <row r="134" spans="1:1" x14ac:dyDescent="0.15">
      <c r="A134" s="30"/>
    </row>
    <row r="135" spans="1:1" x14ac:dyDescent="0.15">
      <c r="A135" s="30"/>
    </row>
    <row r="136" spans="1:1" x14ac:dyDescent="0.15">
      <c r="A136" s="30"/>
    </row>
    <row r="137" spans="1:1" x14ac:dyDescent="0.15">
      <c r="A137" s="30"/>
    </row>
    <row r="138" spans="1:1" x14ac:dyDescent="0.15">
      <c r="A138" s="30"/>
    </row>
    <row r="139" spans="1:1" x14ac:dyDescent="0.15">
      <c r="A139" s="30"/>
    </row>
    <row r="140" spans="1:1" x14ac:dyDescent="0.15">
      <c r="A140" s="30"/>
    </row>
    <row r="141" spans="1:1" x14ac:dyDescent="0.15">
      <c r="A141" s="30"/>
    </row>
    <row r="142" spans="1:1" x14ac:dyDescent="0.15">
      <c r="A142" s="30"/>
    </row>
    <row r="143" spans="1:1" x14ac:dyDescent="0.15">
      <c r="A143" s="30"/>
    </row>
    <row r="144" spans="1:1" x14ac:dyDescent="0.15">
      <c r="A144" s="30"/>
    </row>
    <row r="145" spans="1:1" x14ac:dyDescent="0.15">
      <c r="A145" s="30"/>
    </row>
    <row r="146" spans="1:1" x14ac:dyDescent="0.15">
      <c r="A146" s="30"/>
    </row>
    <row r="147" spans="1:1" x14ac:dyDescent="0.15">
      <c r="A147" s="30"/>
    </row>
    <row r="148" spans="1:1" x14ac:dyDescent="0.15">
      <c r="A148" s="30"/>
    </row>
    <row r="149" spans="1:1" x14ac:dyDescent="0.15">
      <c r="A149" s="30"/>
    </row>
    <row r="150" spans="1:1" x14ac:dyDescent="0.15">
      <c r="A150" s="30"/>
    </row>
    <row r="151" spans="1:1" x14ac:dyDescent="0.15">
      <c r="A151" s="30"/>
    </row>
    <row r="152" spans="1:1" x14ac:dyDescent="0.15">
      <c r="A152" s="30"/>
    </row>
    <row r="153" spans="1:1" x14ac:dyDescent="0.15">
      <c r="A153" s="30"/>
    </row>
    <row r="154" spans="1:1" x14ac:dyDescent="0.15">
      <c r="A154" s="30"/>
    </row>
    <row r="155" spans="1:1" x14ac:dyDescent="0.15">
      <c r="A155" s="30"/>
    </row>
    <row r="156" spans="1:1" x14ac:dyDescent="0.15">
      <c r="A156" s="30"/>
    </row>
    <row r="157" spans="1:1" x14ac:dyDescent="0.15">
      <c r="A157" s="30"/>
    </row>
    <row r="158" spans="1:1" x14ac:dyDescent="0.15">
      <c r="A158" s="30"/>
    </row>
    <row r="159" spans="1:1" x14ac:dyDescent="0.15">
      <c r="A159" s="30"/>
    </row>
    <row r="160" spans="1:1" x14ac:dyDescent="0.15">
      <c r="A160" s="30"/>
    </row>
    <row r="161" spans="1:1" x14ac:dyDescent="0.15">
      <c r="A161" s="30"/>
    </row>
    <row r="162" spans="1:1" x14ac:dyDescent="0.15">
      <c r="A162" s="30"/>
    </row>
    <row r="163" spans="1:1" x14ac:dyDescent="0.15">
      <c r="A163" s="30"/>
    </row>
    <row r="164" spans="1:1" x14ac:dyDescent="0.15">
      <c r="A164" s="30"/>
    </row>
    <row r="165" spans="1:1" x14ac:dyDescent="0.15">
      <c r="A165" s="30"/>
    </row>
    <row r="166" spans="1:1" x14ac:dyDescent="0.15">
      <c r="A166" s="30"/>
    </row>
    <row r="167" spans="1:1" x14ac:dyDescent="0.15">
      <c r="A167" s="30"/>
    </row>
    <row r="168" spans="1:1" x14ac:dyDescent="0.15">
      <c r="A168" s="30"/>
    </row>
    <row r="169" spans="1:1" x14ac:dyDescent="0.15">
      <c r="A169" s="30"/>
    </row>
    <row r="170" spans="1:1" x14ac:dyDescent="0.15">
      <c r="A170" s="30"/>
    </row>
    <row r="171" spans="1:1" x14ac:dyDescent="0.15">
      <c r="A171" s="30"/>
    </row>
    <row r="172" spans="1:1" x14ac:dyDescent="0.15">
      <c r="A172" s="30"/>
    </row>
    <row r="173" spans="1:1" x14ac:dyDescent="0.15">
      <c r="A173" s="30"/>
    </row>
    <row r="174" spans="1:1" x14ac:dyDescent="0.15">
      <c r="A174" s="30"/>
    </row>
    <row r="175" spans="1:1" x14ac:dyDescent="0.15">
      <c r="A175" s="30"/>
    </row>
    <row r="176" spans="1:1" x14ac:dyDescent="0.15">
      <c r="A176" s="30"/>
    </row>
    <row r="177" spans="1:1" x14ac:dyDescent="0.15">
      <c r="A177" s="30"/>
    </row>
    <row r="178" spans="1:1" x14ac:dyDescent="0.15">
      <c r="A178" s="30"/>
    </row>
    <row r="179" spans="1:1" x14ac:dyDescent="0.15">
      <c r="A179" s="30"/>
    </row>
    <row r="180" spans="1:1" x14ac:dyDescent="0.15">
      <c r="A180" s="30"/>
    </row>
    <row r="181" spans="1:1" x14ac:dyDescent="0.15">
      <c r="A181" s="30"/>
    </row>
    <row r="182" spans="1:1" x14ac:dyDescent="0.15">
      <c r="A182" s="30"/>
    </row>
    <row r="183" spans="1:1" x14ac:dyDescent="0.15">
      <c r="A183" s="30"/>
    </row>
    <row r="184" spans="1:1" x14ac:dyDescent="0.15">
      <c r="A184" s="30"/>
    </row>
    <row r="185" spans="1:1" x14ac:dyDescent="0.15">
      <c r="A185" s="30"/>
    </row>
    <row r="186" spans="1:1" x14ac:dyDescent="0.15">
      <c r="A186" s="30"/>
    </row>
    <row r="187" spans="1:1" x14ac:dyDescent="0.15">
      <c r="A187" s="30"/>
    </row>
    <row r="188" spans="1:1" x14ac:dyDescent="0.15">
      <c r="A188" s="30"/>
    </row>
    <row r="189" spans="1:1" x14ac:dyDescent="0.15">
      <c r="A189" s="30"/>
    </row>
    <row r="190" spans="1:1" x14ac:dyDescent="0.15">
      <c r="A190" s="30"/>
    </row>
    <row r="191" spans="1:1" x14ac:dyDescent="0.15">
      <c r="A191" s="30"/>
    </row>
    <row r="192" spans="1:1" x14ac:dyDescent="0.15">
      <c r="A192" s="30"/>
    </row>
    <row r="193" spans="1:1" x14ac:dyDescent="0.15">
      <c r="A193" s="30"/>
    </row>
    <row r="194" spans="1:1" x14ac:dyDescent="0.15">
      <c r="A194" s="30"/>
    </row>
    <row r="195" spans="1:1" x14ac:dyDescent="0.15">
      <c r="A195" s="30"/>
    </row>
    <row r="196" spans="1:1" x14ac:dyDescent="0.15">
      <c r="A196" s="30"/>
    </row>
    <row r="197" spans="1:1" x14ac:dyDescent="0.15">
      <c r="A197" s="30"/>
    </row>
    <row r="198" spans="1:1" x14ac:dyDescent="0.15">
      <c r="A198" s="30"/>
    </row>
    <row r="199" spans="1:1" x14ac:dyDescent="0.15">
      <c r="A199" s="30"/>
    </row>
    <row r="200" spans="1:1" x14ac:dyDescent="0.15">
      <c r="A200" s="30"/>
    </row>
    <row r="201" spans="1:1" x14ac:dyDescent="0.15">
      <c r="A201" s="30"/>
    </row>
    <row r="202" spans="1:1" x14ac:dyDescent="0.15">
      <c r="A202" s="30"/>
    </row>
    <row r="203" spans="1:1" x14ac:dyDescent="0.15">
      <c r="A203" s="30"/>
    </row>
    <row r="204" spans="1:1" x14ac:dyDescent="0.15">
      <c r="A204" s="30"/>
    </row>
    <row r="205" spans="1:1" x14ac:dyDescent="0.15">
      <c r="A205" s="30"/>
    </row>
    <row r="206" spans="1:1" x14ac:dyDescent="0.15">
      <c r="A206" s="30"/>
    </row>
    <row r="207" spans="1:1" x14ac:dyDescent="0.15">
      <c r="A207" s="30"/>
    </row>
    <row r="208" spans="1:1" x14ac:dyDescent="0.15">
      <c r="A208" s="30"/>
    </row>
    <row r="209" spans="1:1" x14ac:dyDescent="0.15">
      <c r="A209" s="30"/>
    </row>
    <row r="210" spans="1:1" x14ac:dyDescent="0.15">
      <c r="A210" s="30"/>
    </row>
    <row r="211" spans="1:1" x14ac:dyDescent="0.15">
      <c r="A211" s="30"/>
    </row>
    <row r="212" spans="1:1" x14ac:dyDescent="0.15">
      <c r="A212" s="30"/>
    </row>
    <row r="213" spans="1:1" x14ac:dyDescent="0.15">
      <c r="A213" s="30"/>
    </row>
    <row r="214" spans="1:1" x14ac:dyDescent="0.15">
      <c r="A214" s="30"/>
    </row>
    <row r="215" spans="1:1" x14ac:dyDescent="0.15">
      <c r="A215" s="30"/>
    </row>
    <row r="216" spans="1:1" x14ac:dyDescent="0.15">
      <c r="A216" s="30"/>
    </row>
    <row r="217" spans="1:1" x14ac:dyDescent="0.15">
      <c r="A217" s="30"/>
    </row>
    <row r="218" spans="1:1" x14ac:dyDescent="0.15">
      <c r="A218" s="30"/>
    </row>
    <row r="219" spans="1:1" x14ac:dyDescent="0.15">
      <c r="A219" s="30"/>
    </row>
    <row r="220" spans="1:1" x14ac:dyDescent="0.15">
      <c r="A220" s="30"/>
    </row>
    <row r="221" spans="1:1" x14ac:dyDescent="0.15">
      <c r="A221" s="30"/>
    </row>
    <row r="222" spans="1:1" x14ac:dyDescent="0.15">
      <c r="A222" s="30"/>
    </row>
    <row r="223" spans="1:1" x14ac:dyDescent="0.15">
      <c r="A223" s="30"/>
    </row>
    <row r="224" spans="1:1" x14ac:dyDescent="0.15">
      <c r="A224" s="30"/>
    </row>
    <row r="225" spans="1:1" x14ac:dyDescent="0.15">
      <c r="A225" s="30"/>
    </row>
    <row r="226" spans="1:1" x14ac:dyDescent="0.15">
      <c r="A226" s="30"/>
    </row>
    <row r="227" spans="1:1" x14ac:dyDescent="0.15">
      <c r="A227" s="30"/>
    </row>
    <row r="228" spans="1:1" x14ac:dyDescent="0.15">
      <c r="A228" s="30"/>
    </row>
    <row r="229" spans="1:1" x14ac:dyDescent="0.15">
      <c r="A229" s="30"/>
    </row>
    <row r="230" spans="1:1" x14ac:dyDescent="0.15">
      <c r="A230" s="30"/>
    </row>
    <row r="231" spans="1:1" x14ac:dyDescent="0.15">
      <c r="A231" s="30"/>
    </row>
    <row r="232" spans="1:1" x14ac:dyDescent="0.15">
      <c r="A232" s="30"/>
    </row>
    <row r="233" spans="1:1" x14ac:dyDescent="0.15">
      <c r="A233" s="30"/>
    </row>
    <row r="234" spans="1:1" x14ac:dyDescent="0.15">
      <c r="A234" s="30"/>
    </row>
    <row r="235" spans="1:1" x14ac:dyDescent="0.15">
      <c r="A235" s="30"/>
    </row>
    <row r="236" spans="1:1" x14ac:dyDescent="0.15">
      <c r="A236" s="30"/>
    </row>
    <row r="237" spans="1:1" x14ac:dyDescent="0.15">
      <c r="A237" s="30"/>
    </row>
    <row r="238" spans="1:1" x14ac:dyDescent="0.15">
      <c r="A238" s="30"/>
    </row>
    <row r="239" spans="1:1" x14ac:dyDescent="0.15">
      <c r="A239" s="30"/>
    </row>
    <row r="240" spans="1:1" x14ac:dyDescent="0.15">
      <c r="A240" s="30"/>
    </row>
    <row r="241" spans="1:1" x14ac:dyDescent="0.15">
      <c r="A241" s="30"/>
    </row>
    <row r="242" spans="1:1" x14ac:dyDescent="0.15">
      <c r="A242" s="30"/>
    </row>
    <row r="243" spans="1:1" x14ac:dyDescent="0.15">
      <c r="A243" s="30"/>
    </row>
    <row r="244" spans="1:1" x14ac:dyDescent="0.15">
      <c r="A244" s="30"/>
    </row>
    <row r="245" spans="1:1" x14ac:dyDescent="0.15">
      <c r="A245" s="30"/>
    </row>
    <row r="246" spans="1:1" x14ac:dyDescent="0.15">
      <c r="A246" s="30"/>
    </row>
    <row r="247" spans="1:1" x14ac:dyDescent="0.15">
      <c r="A247" s="30"/>
    </row>
    <row r="248" spans="1:1" x14ac:dyDescent="0.15">
      <c r="A248" s="30"/>
    </row>
    <row r="249" spans="1:1" x14ac:dyDescent="0.15">
      <c r="A249" s="30"/>
    </row>
    <row r="250" spans="1:1" x14ac:dyDescent="0.15">
      <c r="A250" s="30"/>
    </row>
    <row r="251" spans="1:1" x14ac:dyDescent="0.15">
      <c r="A251" s="30"/>
    </row>
    <row r="252" spans="1:1" x14ac:dyDescent="0.15">
      <c r="A252" s="30"/>
    </row>
    <row r="253" spans="1:1" x14ac:dyDescent="0.15">
      <c r="A253" s="30"/>
    </row>
    <row r="254" spans="1:1" x14ac:dyDescent="0.15">
      <c r="A254" s="30"/>
    </row>
    <row r="255" spans="1:1" x14ac:dyDescent="0.15">
      <c r="A255" s="30"/>
    </row>
    <row r="256" spans="1:1" x14ac:dyDescent="0.15">
      <c r="A256" s="30"/>
    </row>
    <row r="257" spans="1:1" x14ac:dyDescent="0.15">
      <c r="A257" s="30"/>
    </row>
    <row r="258" spans="1:1" x14ac:dyDescent="0.15">
      <c r="A258" s="30"/>
    </row>
    <row r="259" spans="1:1" x14ac:dyDescent="0.15">
      <c r="A259" s="30"/>
    </row>
    <row r="260" spans="1:1" x14ac:dyDescent="0.15">
      <c r="A260" s="30"/>
    </row>
    <row r="261" spans="1:1" x14ac:dyDescent="0.15">
      <c r="A261" s="30"/>
    </row>
    <row r="262" spans="1:1" x14ac:dyDescent="0.15">
      <c r="A262" s="30"/>
    </row>
    <row r="263" spans="1:1" x14ac:dyDescent="0.15">
      <c r="A263" s="30"/>
    </row>
    <row r="264" spans="1:1" x14ac:dyDescent="0.15">
      <c r="A264" s="30"/>
    </row>
    <row r="265" spans="1:1" x14ac:dyDescent="0.15">
      <c r="A265" s="30"/>
    </row>
    <row r="266" spans="1:1" x14ac:dyDescent="0.15">
      <c r="A266" s="30"/>
    </row>
    <row r="267" spans="1:1" x14ac:dyDescent="0.15">
      <c r="A267" s="30"/>
    </row>
    <row r="268" spans="1:1" x14ac:dyDescent="0.15">
      <c r="A268" s="30"/>
    </row>
    <row r="269" spans="1:1" x14ac:dyDescent="0.15">
      <c r="A269" s="30"/>
    </row>
    <row r="270" spans="1:1" x14ac:dyDescent="0.15">
      <c r="A270" s="30"/>
    </row>
    <row r="271" spans="1:1" x14ac:dyDescent="0.15">
      <c r="A271" s="30"/>
    </row>
    <row r="272" spans="1:1" x14ac:dyDescent="0.15">
      <c r="A272" s="30"/>
    </row>
    <row r="273" spans="1:1" x14ac:dyDescent="0.15">
      <c r="A273" s="30"/>
    </row>
    <row r="274" spans="1:1" x14ac:dyDescent="0.15">
      <c r="A274" s="30"/>
    </row>
    <row r="275" spans="1:1" x14ac:dyDescent="0.15">
      <c r="A275" s="30"/>
    </row>
    <row r="276" spans="1:1" x14ac:dyDescent="0.15">
      <c r="A276" s="30"/>
    </row>
    <row r="277" spans="1:1" x14ac:dyDescent="0.15">
      <c r="A277" s="30"/>
    </row>
    <row r="278" spans="1:1" x14ac:dyDescent="0.15">
      <c r="A278" s="30"/>
    </row>
    <row r="279" spans="1:1" x14ac:dyDescent="0.15">
      <c r="A279" s="30"/>
    </row>
    <row r="280" spans="1:1" x14ac:dyDescent="0.15">
      <c r="A280" s="30"/>
    </row>
    <row r="281" spans="1:1" x14ac:dyDescent="0.15">
      <c r="A281" s="30"/>
    </row>
    <row r="282" spans="1:1" x14ac:dyDescent="0.15">
      <c r="A282" s="30"/>
    </row>
    <row r="283" spans="1:1" x14ac:dyDescent="0.15">
      <c r="A283" s="30"/>
    </row>
    <row r="284" spans="1:1" x14ac:dyDescent="0.15">
      <c r="A284" s="30"/>
    </row>
    <row r="285" spans="1:1" x14ac:dyDescent="0.15">
      <c r="A285" s="30"/>
    </row>
    <row r="286" spans="1:1" x14ac:dyDescent="0.15">
      <c r="A286" s="30"/>
    </row>
    <row r="287" spans="1:1" x14ac:dyDescent="0.15">
      <c r="A287" s="30"/>
    </row>
    <row r="288" spans="1:1" x14ac:dyDescent="0.15">
      <c r="A288" s="30"/>
    </row>
    <row r="289" spans="1:1" x14ac:dyDescent="0.15">
      <c r="A289" s="30"/>
    </row>
    <row r="290" spans="1:1" x14ac:dyDescent="0.15">
      <c r="A290" s="30"/>
    </row>
    <row r="291" spans="1:1" x14ac:dyDescent="0.15">
      <c r="A291" s="30"/>
    </row>
    <row r="292" spans="1:1" x14ac:dyDescent="0.15">
      <c r="A292" s="30"/>
    </row>
    <row r="293" spans="1:1" x14ac:dyDescent="0.15">
      <c r="A293" s="30"/>
    </row>
    <row r="294" spans="1:1" x14ac:dyDescent="0.15">
      <c r="A294" s="30"/>
    </row>
    <row r="295" spans="1:1" x14ac:dyDescent="0.15">
      <c r="A295" s="30"/>
    </row>
    <row r="296" spans="1:1" x14ac:dyDescent="0.15">
      <c r="A296" s="30"/>
    </row>
    <row r="297" spans="1:1" x14ac:dyDescent="0.15">
      <c r="A297" s="30"/>
    </row>
    <row r="298" spans="1:1" x14ac:dyDescent="0.15">
      <c r="A298" s="30"/>
    </row>
    <row r="299" spans="1:1" x14ac:dyDescent="0.15">
      <c r="A299" s="30"/>
    </row>
    <row r="300" spans="1:1" x14ac:dyDescent="0.15">
      <c r="A300" s="30"/>
    </row>
    <row r="301" spans="1:1" x14ac:dyDescent="0.15">
      <c r="A301" s="30"/>
    </row>
    <row r="302" spans="1:1" x14ac:dyDescent="0.15">
      <c r="A302" s="30"/>
    </row>
    <row r="303" spans="1:1" x14ac:dyDescent="0.15">
      <c r="A303" s="30"/>
    </row>
    <row r="304" spans="1:1" x14ac:dyDescent="0.15">
      <c r="A304" s="30"/>
    </row>
    <row r="305" spans="1:1" x14ac:dyDescent="0.15">
      <c r="A305" s="30"/>
    </row>
    <row r="306" spans="1:1" x14ac:dyDescent="0.15">
      <c r="A306" s="30"/>
    </row>
    <row r="307" spans="1:1" x14ac:dyDescent="0.15">
      <c r="A307" s="30"/>
    </row>
    <row r="308" spans="1:1" x14ac:dyDescent="0.15">
      <c r="A308" s="30"/>
    </row>
    <row r="309" spans="1:1" x14ac:dyDescent="0.15">
      <c r="A309" s="30"/>
    </row>
    <row r="310" spans="1:1" x14ac:dyDescent="0.15">
      <c r="A310" s="30"/>
    </row>
    <row r="311" spans="1:1" x14ac:dyDescent="0.15">
      <c r="A311" s="30"/>
    </row>
    <row r="312" spans="1:1" x14ac:dyDescent="0.15">
      <c r="A312" s="30"/>
    </row>
    <row r="313" spans="1:1" x14ac:dyDescent="0.15">
      <c r="A313" s="30"/>
    </row>
    <row r="314" spans="1:1" x14ac:dyDescent="0.15">
      <c r="A314" s="30"/>
    </row>
    <row r="315" spans="1:1" x14ac:dyDescent="0.15">
      <c r="A315" s="30"/>
    </row>
    <row r="316" spans="1:1" x14ac:dyDescent="0.15">
      <c r="A316" s="30"/>
    </row>
    <row r="317" spans="1:1" x14ac:dyDescent="0.15">
      <c r="A317" s="30"/>
    </row>
    <row r="318" spans="1:1" x14ac:dyDescent="0.15">
      <c r="A318" s="30"/>
    </row>
    <row r="319" spans="1:1" x14ac:dyDescent="0.15">
      <c r="A319" s="30"/>
    </row>
    <row r="320" spans="1:1" x14ac:dyDescent="0.15">
      <c r="A320" s="30"/>
    </row>
    <row r="321" spans="1:1" x14ac:dyDescent="0.15">
      <c r="A321" s="30"/>
    </row>
    <row r="322" spans="1:1" x14ac:dyDescent="0.15">
      <c r="A322" s="30"/>
    </row>
    <row r="323" spans="1:1" x14ac:dyDescent="0.15">
      <c r="A323" s="30"/>
    </row>
    <row r="324" spans="1:1" x14ac:dyDescent="0.15">
      <c r="A324" s="30"/>
    </row>
    <row r="325" spans="1:1" x14ac:dyDescent="0.15">
      <c r="A325" s="30"/>
    </row>
    <row r="326" spans="1:1" x14ac:dyDescent="0.15">
      <c r="A326" s="30"/>
    </row>
    <row r="327" spans="1:1" x14ac:dyDescent="0.15">
      <c r="A327" s="30"/>
    </row>
    <row r="328" spans="1:1" x14ac:dyDescent="0.15">
      <c r="A328" s="30"/>
    </row>
    <row r="329" spans="1:1" x14ac:dyDescent="0.15">
      <c r="A329" s="30"/>
    </row>
    <row r="330" spans="1:1" x14ac:dyDescent="0.15">
      <c r="A330" s="30"/>
    </row>
    <row r="331" spans="1:1" x14ac:dyDescent="0.15">
      <c r="A331" s="30"/>
    </row>
    <row r="332" spans="1:1" x14ac:dyDescent="0.15">
      <c r="A332" s="30"/>
    </row>
    <row r="333" spans="1:1" x14ac:dyDescent="0.15">
      <c r="A333" s="30"/>
    </row>
    <row r="334" spans="1:1" x14ac:dyDescent="0.15">
      <c r="A334" s="30"/>
    </row>
    <row r="335" spans="1:1" x14ac:dyDescent="0.15">
      <c r="A335" s="30"/>
    </row>
    <row r="336" spans="1:1" x14ac:dyDescent="0.15">
      <c r="A336" s="30"/>
    </row>
    <row r="337" spans="1:1" x14ac:dyDescent="0.15">
      <c r="A337" s="30"/>
    </row>
    <row r="338" spans="1:1" x14ac:dyDescent="0.15">
      <c r="A338" s="30"/>
    </row>
    <row r="339" spans="1:1" x14ac:dyDescent="0.15">
      <c r="A339" s="30"/>
    </row>
    <row r="340" spans="1:1" x14ac:dyDescent="0.15">
      <c r="A340" s="30"/>
    </row>
    <row r="341" spans="1:1" x14ac:dyDescent="0.15">
      <c r="A341" s="30"/>
    </row>
    <row r="342" spans="1:1" x14ac:dyDescent="0.15">
      <c r="A342" s="30"/>
    </row>
    <row r="343" spans="1:1" x14ac:dyDescent="0.15">
      <c r="A343" s="30"/>
    </row>
    <row r="344" spans="1:1" x14ac:dyDescent="0.15">
      <c r="A344" s="30"/>
    </row>
    <row r="345" spans="1:1" x14ac:dyDescent="0.15">
      <c r="A345" s="30"/>
    </row>
    <row r="346" spans="1:1" x14ac:dyDescent="0.15">
      <c r="A346" s="30"/>
    </row>
    <row r="347" spans="1:1" x14ac:dyDescent="0.15">
      <c r="A347" s="30"/>
    </row>
    <row r="348" spans="1:1" x14ac:dyDescent="0.15">
      <c r="A348" s="30"/>
    </row>
    <row r="349" spans="1:1" x14ac:dyDescent="0.15">
      <c r="A349" s="30"/>
    </row>
    <row r="350" spans="1:1" x14ac:dyDescent="0.15">
      <c r="A350" s="30"/>
    </row>
    <row r="351" spans="1:1" x14ac:dyDescent="0.15">
      <c r="A351" s="30"/>
    </row>
    <row r="352" spans="1:1" x14ac:dyDescent="0.15">
      <c r="A352" s="30"/>
    </row>
    <row r="353" spans="1:1" x14ac:dyDescent="0.15">
      <c r="A353" s="30"/>
    </row>
    <row r="354" spans="1:1" x14ac:dyDescent="0.15">
      <c r="A354" s="30"/>
    </row>
    <row r="355" spans="1:1" x14ac:dyDescent="0.15">
      <c r="A355" s="30"/>
    </row>
    <row r="356" spans="1:1" x14ac:dyDescent="0.15">
      <c r="A356" s="30"/>
    </row>
    <row r="357" spans="1:1" x14ac:dyDescent="0.15">
      <c r="A357" s="30"/>
    </row>
    <row r="358" spans="1:1" x14ac:dyDescent="0.15">
      <c r="A358" s="30"/>
    </row>
    <row r="359" spans="1:1" x14ac:dyDescent="0.15">
      <c r="A359" s="30"/>
    </row>
    <row r="360" spans="1:1" x14ac:dyDescent="0.15">
      <c r="A360" s="30"/>
    </row>
    <row r="361" spans="1:1" x14ac:dyDescent="0.15">
      <c r="A361" s="30"/>
    </row>
    <row r="362" spans="1:1" x14ac:dyDescent="0.15">
      <c r="A362" s="30"/>
    </row>
    <row r="363" spans="1:1" x14ac:dyDescent="0.15">
      <c r="A363" s="30"/>
    </row>
    <row r="364" spans="1:1" x14ac:dyDescent="0.15">
      <c r="A364" s="30"/>
    </row>
    <row r="365" spans="1:1" x14ac:dyDescent="0.15">
      <c r="A365" s="30"/>
    </row>
    <row r="366" spans="1:1" x14ac:dyDescent="0.15">
      <c r="A366" s="30"/>
    </row>
    <row r="367" spans="1:1" x14ac:dyDescent="0.15">
      <c r="A367" s="30"/>
    </row>
    <row r="368" spans="1:1" x14ac:dyDescent="0.15">
      <c r="A368" s="30"/>
    </row>
    <row r="369" spans="1:1" x14ac:dyDescent="0.15">
      <c r="A369" s="30"/>
    </row>
    <row r="370" spans="1:1" x14ac:dyDescent="0.15">
      <c r="A370" s="30"/>
    </row>
    <row r="371" spans="1:1" x14ac:dyDescent="0.15">
      <c r="A371" s="30"/>
    </row>
    <row r="372" spans="1:1" x14ac:dyDescent="0.15">
      <c r="A372" s="30"/>
    </row>
    <row r="373" spans="1:1" x14ac:dyDescent="0.15">
      <c r="A373" s="30"/>
    </row>
    <row r="374" spans="1:1" x14ac:dyDescent="0.15">
      <c r="A374" s="30"/>
    </row>
    <row r="375" spans="1:1" x14ac:dyDescent="0.15">
      <c r="A375" s="30"/>
    </row>
    <row r="376" spans="1:1" x14ac:dyDescent="0.15">
      <c r="A376" s="30"/>
    </row>
    <row r="377" spans="1:1" x14ac:dyDescent="0.15">
      <c r="A377" s="30"/>
    </row>
    <row r="378" spans="1:1" x14ac:dyDescent="0.15">
      <c r="A378" s="30"/>
    </row>
    <row r="379" spans="1:1" x14ac:dyDescent="0.15">
      <c r="A379" s="30"/>
    </row>
    <row r="380" spans="1:1" x14ac:dyDescent="0.15">
      <c r="A380" s="30"/>
    </row>
    <row r="381" spans="1:1" x14ac:dyDescent="0.15">
      <c r="A381" s="30"/>
    </row>
    <row r="382" spans="1:1" x14ac:dyDescent="0.15">
      <c r="A382" s="30"/>
    </row>
    <row r="383" spans="1:1" x14ac:dyDescent="0.15">
      <c r="A383" s="30"/>
    </row>
    <row r="384" spans="1:1" x14ac:dyDescent="0.15">
      <c r="A384" s="30"/>
    </row>
    <row r="385" spans="1:1" x14ac:dyDescent="0.15">
      <c r="A385" s="30"/>
    </row>
    <row r="386" spans="1:1" x14ac:dyDescent="0.15">
      <c r="A386" s="30"/>
    </row>
    <row r="387" spans="1:1" x14ac:dyDescent="0.15">
      <c r="A387" s="30"/>
    </row>
    <row r="388" spans="1:1" x14ac:dyDescent="0.15">
      <c r="A388" s="30"/>
    </row>
    <row r="389" spans="1:1" x14ac:dyDescent="0.15">
      <c r="A389" s="30"/>
    </row>
    <row r="390" spans="1:1" x14ac:dyDescent="0.15">
      <c r="A390" s="30"/>
    </row>
    <row r="391" spans="1:1" x14ac:dyDescent="0.15">
      <c r="A391" s="30"/>
    </row>
    <row r="392" spans="1:1" x14ac:dyDescent="0.15">
      <c r="A392" s="30"/>
    </row>
    <row r="393" spans="1:1" x14ac:dyDescent="0.15">
      <c r="A393" s="30"/>
    </row>
    <row r="394" spans="1:1" x14ac:dyDescent="0.15">
      <c r="A394" s="30"/>
    </row>
    <row r="395" spans="1:1" x14ac:dyDescent="0.15">
      <c r="A395" s="30"/>
    </row>
    <row r="396" spans="1:1" x14ac:dyDescent="0.15">
      <c r="A396" s="30"/>
    </row>
    <row r="397" spans="1:1" x14ac:dyDescent="0.15">
      <c r="A397" s="30"/>
    </row>
    <row r="398" spans="1:1" x14ac:dyDescent="0.15">
      <c r="A398" s="30"/>
    </row>
    <row r="399" spans="1:1" x14ac:dyDescent="0.15">
      <c r="A399" s="30"/>
    </row>
    <row r="400" spans="1:1" x14ac:dyDescent="0.15">
      <c r="A400" s="30"/>
    </row>
    <row r="401" spans="1:1" x14ac:dyDescent="0.15">
      <c r="A401" s="30"/>
    </row>
    <row r="402" spans="1:1" x14ac:dyDescent="0.15">
      <c r="A402" s="30"/>
    </row>
    <row r="403" spans="1:1" x14ac:dyDescent="0.15">
      <c r="A403" s="30"/>
    </row>
    <row r="404" spans="1:1" x14ac:dyDescent="0.15">
      <c r="A404" s="30"/>
    </row>
    <row r="405" spans="1:1" x14ac:dyDescent="0.15">
      <c r="A405" s="30"/>
    </row>
    <row r="406" spans="1:1" x14ac:dyDescent="0.15">
      <c r="A406" s="30"/>
    </row>
    <row r="407" spans="1:1" x14ac:dyDescent="0.15">
      <c r="A407" s="30"/>
    </row>
    <row r="408" spans="1:1" x14ac:dyDescent="0.15">
      <c r="A408" s="30"/>
    </row>
    <row r="409" spans="1:1" x14ac:dyDescent="0.15">
      <c r="A409" s="30"/>
    </row>
    <row r="410" spans="1:1" x14ac:dyDescent="0.15">
      <c r="A410" s="30"/>
    </row>
    <row r="411" spans="1:1" x14ac:dyDescent="0.15">
      <c r="A411" s="30"/>
    </row>
    <row r="412" spans="1:1" x14ac:dyDescent="0.15">
      <c r="A412" s="30"/>
    </row>
    <row r="413" spans="1:1" x14ac:dyDescent="0.15">
      <c r="A413" s="30"/>
    </row>
    <row r="414" spans="1:1" x14ac:dyDescent="0.15">
      <c r="A414" s="30"/>
    </row>
    <row r="415" spans="1:1" x14ac:dyDescent="0.15">
      <c r="A415" s="30"/>
    </row>
    <row r="416" spans="1:1" x14ac:dyDescent="0.15">
      <c r="A416" s="30"/>
    </row>
    <row r="417" spans="1:1" x14ac:dyDescent="0.15">
      <c r="A417" s="30"/>
    </row>
    <row r="418" spans="1:1" x14ac:dyDescent="0.15">
      <c r="A418" s="30"/>
    </row>
    <row r="419" spans="1:1" x14ac:dyDescent="0.15">
      <c r="A419" s="30"/>
    </row>
    <row r="420" spans="1:1" x14ac:dyDescent="0.15">
      <c r="A420" s="30"/>
    </row>
    <row r="421" spans="1:1" x14ac:dyDescent="0.15">
      <c r="A421" s="30"/>
    </row>
    <row r="422" spans="1:1" x14ac:dyDescent="0.15">
      <c r="A422" s="30"/>
    </row>
    <row r="423" spans="1:1" x14ac:dyDescent="0.15">
      <c r="A423" s="30"/>
    </row>
    <row r="424" spans="1:1" x14ac:dyDescent="0.15">
      <c r="A424" s="30"/>
    </row>
    <row r="425" spans="1:1" x14ac:dyDescent="0.15">
      <c r="A425" s="30"/>
    </row>
    <row r="426" spans="1:1" x14ac:dyDescent="0.15">
      <c r="A426" s="30"/>
    </row>
    <row r="427" spans="1:1" x14ac:dyDescent="0.15">
      <c r="A427" s="30"/>
    </row>
    <row r="428" spans="1:1" x14ac:dyDescent="0.15">
      <c r="A428" s="30"/>
    </row>
    <row r="429" spans="1:1" x14ac:dyDescent="0.15">
      <c r="A429" s="30"/>
    </row>
    <row r="430" spans="1:1" x14ac:dyDescent="0.15">
      <c r="A430" s="30"/>
    </row>
    <row r="431" spans="1:1" x14ac:dyDescent="0.15">
      <c r="A431" s="30"/>
    </row>
    <row r="432" spans="1:1" x14ac:dyDescent="0.15">
      <c r="A432" s="30"/>
    </row>
    <row r="433" spans="1:1" x14ac:dyDescent="0.15">
      <c r="A433" s="30"/>
    </row>
    <row r="434" spans="1:1" x14ac:dyDescent="0.15">
      <c r="A434" s="30"/>
    </row>
    <row r="435" spans="1:1" x14ac:dyDescent="0.15">
      <c r="A435" s="30"/>
    </row>
    <row r="436" spans="1:1" x14ac:dyDescent="0.15">
      <c r="A436" s="30"/>
    </row>
    <row r="437" spans="1:1" x14ac:dyDescent="0.15">
      <c r="A437" s="30"/>
    </row>
    <row r="438" spans="1:1" x14ac:dyDescent="0.15">
      <c r="A438" s="30"/>
    </row>
    <row r="439" spans="1:1" x14ac:dyDescent="0.15">
      <c r="A439" s="30"/>
    </row>
    <row r="440" spans="1:1" x14ac:dyDescent="0.15">
      <c r="A440" s="30"/>
    </row>
    <row r="441" spans="1:1" x14ac:dyDescent="0.15">
      <c r="A441" s="30"/>
    </row>
    <row r="442" spans="1:1" x14ac:dyDescent="0.15">
      <c r="A442" s="30"/>
    </row>
    <row r="443" spans="1:1" x14ac:dyDescent="0.15">
      <c r="A443" s="30"/>
    </row>
    <row r="444" spans="1:1" x14ac:dyDescent="0.15">
      <c r="A444" s="30"/>
    </row>
    <row r="445" spans="1:1" x14ac:dyDescent="0.15">
      <c r="A445" s="30"/>
    </row>
    <row r="446" spans="1:1" x14ac:dyDescent="0.15">
      <c r="A446" s="30"/>
    </row>
    <row r="447" spans="1:1" x14ac:dyDescent="0.15">
      <c r="A447" s="30"/>
    </row>
    <row r="448" spans="1:1" x14ac:dyDescent="0.15">
      <c r="A448" s="30"/>
    </row>
    <row r="449" spans="1:1" x14ac:dyDescent="0.15">
      <c r="A449" s="30"/>
    </row>
    <row r="450" spans="1:1" x14ac:dyDescent="0.15">
      <c r="A450" s="30"/>
    </row>
    <row r="451" spans="1:1" x14ac:dyDescent="0.15">
      <c r="A451" s="30"/>
    </row>
    <row r="452" spans="1:1" x14ac:dyDescent="0.15">
      <c r="A452" s="30"/>
    </row>
    <row r="453" spans="1:1" x14ac:dyDescent="0.15">
      <c r="A453" s="30"/>
    </row>
    <row r="454" spans="1:1" x14ac:dyDescent="0.15">
      <c r="A454" s="30"/>
    </row>
    <row r="455" spans="1:1" x14ac:dyDescent="0.15">
      <c r="A455" s="30"/>
    </row>
    <row r="456" spans="1:1" x14ac:dyDescent="0.15">
      <c r="A456" s="30"/>
    </row>
    <row r="457" spans="1:1" x14ac:dyDescent="0.15">
      <c r="A457" s="30"/>
    </row>
    <row r="458" spans="1:1" x14ac:dyDescent="0.15">
      <c r="A458" s="30"/>
    </row>
    <row r="459" spans="1:1" x14ac:dyDescent="0.15">
      <c r="A459" s="30"/>
    </row>
    <row r="460" spans="1:1" x14ac:dyDescent="0.15">
      <c r="A460" s="30"/>
    </row>
    <row r="461" spans="1:1" x14ac:dyDescent="0.15">
      <c r="A461" s="30"/>
    </row>
    <row r="462" spans="1:1" x14ac:dyDescent="0.15">
      <c r="A462" s="30"/>
    </row>
    <row r="463" spans="1:1" x14ac:dyDescent="0.15">
      <c r="A463" s="30"/>
    </row>
    <row r="464" spans="1:1" x14ac:dyDescent="0.15">
      <c r="A464" s="30"/>
    </row>
    <row r="465" spans="1:1" x14ac:dyDescent="0.15">
      <c r="A465" s="30"/>
    </row>
    <row r="466" spans="1:1" x14ac:dyDescent="0.15">
      <c r="A466" s="30"/>
    </row>
    <row r="467" spans="1:1" x14ac:dyDescent="0.15">
      <c r="A467" s="30"/>
    </row>
    <row r="468" spans="1:1" x14ac:dyDescent="0.15">
      <c r="A468" s="30"/>
    </row>
    <row r="469" spans="1:1" x14ac:dyDescent="0.15">
      <c r="A469" s="30"/>
    </row>
    <row r="470" spans="1:1" x14ac:dyDescent="0.15">
      <c r="A470" s="30"/>
    </row>
    <row r="471" spans="1:1" x14ac:dyDescent="0.15">
      <c r="A471" s="30"/>
    </row>
    <row r="472" spans="1:1" x14ac:dyDescent="0.15">
      <c r="A472" s="30"/>
    </row>
    <row r="473" spans="1:1" x14ac:dyDescent="0.15">
      <c r="A473" s="30"/>
    </row>
    <row r="474" spans="1:1" x14ac:dyDescent="0.15">
      <c r="A474" s="30"/>
    </row>
    <row r="475" spans="1:1" x14ac:dyDescent="0.15">
      <c r="A475" s="30"/>
    </row>
    <row r="476" spans="1:1" x14ac:dyDescent="0.15">
      <c r="A476" s="30"/>
    </row>
    <row r="477" spans="1:1" x14ac:dyDescent="0.15">
      <c r="A477" s="30"/>
    </row>
    <row r="478" spans="1:1" x14ac:dyDescent="0.15">
      <c r="A478" s="30"/>
    </row>
    <row r="479" spans="1:1" x14ac:dyDescent="0.15">
      <c r="A479" s="30"/>
    </row>
    <row r="480" spans="1:1" x14ac:dyDescent="0.15">
      <c r="A480" s="30"/>
    </row>
    <row r="481" spans="1:1" x14ac:dyDescent="0.15">
      <c r="A481" s="30"/>
    </row>
    <row r="482" spans="1:1" x14ac:dyDescent="0.15">
      <c r="A482" s="30"/>
    </row>
    <row r="483" spans="1:1" x14ac:dyDescent="0.15">
      <c r="A483" s="30"/>
    </row>
    <row r="484" spans="1:1" x14ac:dyDescent="0.15">
      <c r="A484" s="30"/>
    </row>
    <row r="485" spans="1:1" x14ac:dyDescent="0.15">
      <c r="A485" s="30"/>
    </row>
    <row r="486" spans="1:1" x14ac:dyDescent="0.15">
      <c r="A486" s="30"/>
    </row>
    <row r="487" spans="1:1" x14ac:dyDescent="0.15">
      <c r="A487" s="30"/>
    </row>
    <row r="488" spans="1:1" x14ac:dyDescent="0.15">
      <c r="A488" s="30"/>
    </row>
    <row r="489" spans="1:1" x14ac:dyDescent="0.15">
      <c r="A489" s="30"/>
    </row>
    <row r="490" spans="1:1" x14ac:dyDescent="0.15">
      <c r="A490" s="30"/>
    </row>
    <row r="491" spans="1:1" x14ac:dyDescent="0.15">
      <c r="A491" s="30"/>
    </row>
    <row r="492" spans="1:1" x14ac:dyDescent="0.15">
      <c r="A492" s="30"/>
    </row>
    <row r="493" spans="1:1" x14ac:dyDescent="0.15">
      <c r="A493" s="30"/>
    </row>
    <row r="494" spans="1:1" x14ac:dyDescent="0.15">
      <c r="A494" s="30"/>
    </row>
    <row r="495" spans="1:1" x14ac:dyDescent="0.15">
      <c r="A495" s="30"/>
    </row>
    <row r="496" spans="1:1" x14ac:dyDescent="0.15">
      <c r="A496" s="30"/>
    </row>
    <row r="497" spans="1:1" x14ac:dyDescent="0.15">
      <c r="A497" s="30"/>
    </row>
    <row r="498" spans="1:1" x14ac:dyDescent="0.15">
      <c r="A498" s="30"/>
    </row>
    <row r="499" spans="1:1" x14ac:dyDescent="0.15">
      <c r="A499" s="30"/>
    </row>
    <row r="500" spans="1:1" x14ac:dyDescent="0.15">
      <c r="A500" s="30"/>
    </row>
    <row r="501" spans="1:1" x14ac:dyDescent="0.15">
      <c r="A501" s="30"/>
    </row>
    <row r="502" spans="1:1" x14ac:dyDescent="0.15">
      <c r="A502" s="30"/>
    </row>
    <row r="503" spans="1:1" x14ac:dyDescent="0.15">
      <c r="A503" s="30"/>
    </row>
    <row r="504" spans="1:1" x14ac:dyDescent="0.15">
      <c r="A504" s="30"/>
    </row>
    <row r="505" spans="1:1" x14ac:dyDescent="0.15">
      <c r="A505" s="30"/>
    </row>
    <row r="506" spans="1:1" x14ac:dyDescent="0.15">
      <c r="A506" s="30"/>
    </row>
    <row r="507" spans="1:1" x14ac:dyDescent="0.15">
      <c r="A507" s="30"/>
    </row>
    <row r="508" spans="1:1" x14ac:dyDescent="0.15">
      <c r="A508" s="30"/>
    </row>
    <row r="509" spans="1:1" x14ac:dyDescent="0.15">
      <c r="A509" s="30"/>
    </row>
    <row r="510" spans="1:1" x14ac:dyDescent="0.15">
      <c r="A510" s="30"/>
    </row>
    <row r="511" spans="1:1" x14ac:dyDescent="0.15">
      <c r="A511" s="30"/>
    </row>
    <row r="512" spans="1:1" x14ac:dyDescent="0.15">
      <c r="A512" s="30"/>
    </row>
    <row r="513" spans="1:1" x14ac:dyDescent="0.15">
      <c r="A513" s="30"/>
    </row>
    <row r="514" spans="1:1" x14ac:dyDescent="0.15">
      <c r="A514" s="30"/>
    </row>
    <row r="515" spans="1:1" x14ac:dyDescent="0.15">
      <c r="A515" s="30"/>
    </row>
    <row r="516" spans="1:1" x14ac:dyDescent="0.15">
      <c r="A516" s="30"/>
    </row>
    <row r="517" spans="1:1" x14ac:dyDescent="0.15">
      <c r="A517" s="30"/>
    </row>
    <row r="518" spans="1:1" x14ac:dyDescent="0.15">
      <c r="A518" s="30"/>
    </row>
    <row r="519" spans="1:1" x14ac:dyDescent="0.15">
      <c r="A519" s="30"/>
    </row>
    <row r="520" spans="1:1" x14ac:dyDescent="0.15">
      <c r="A520" s="30"/>
    </row>
    <row r="521" spans="1:1" x14ac:dyDescent="0.15">
      <c r="A521" s="30"/>
    </row>
    <row r="522" spans="1:1" x14ac:dyDescent="0.15">
      <c r="A522" s="30"/>
    </row>
    <row r="523" spans="1:1" x14ac:dyDescent="0.15">
      <c r="A523" s="30"/>
    </row>
    <row r="524" spans="1:1" x14ac:dyDescent="0.15">
      <c r="A524" s="30"/>
    </row>
    <row r="525" spans="1:1" x14ac:dyDescent="0.15">
      <c r="A525" s="30"/>
    </row>
    <row r="526" spans="1:1" x14ac:dyDescent="0.15">
      <c r="A526" s="30"/>
    </row>
    <row r="527" spans="1:1" x14ac:dyDescent="0.15">
      <c r="A527" s="30"/>
    </row>
    <row r="528" spans="1:1" x14ac:dyDescent="0.15">
      <c r="A528" s="30"/>
    </row>
    <row r="529" spans="1:1" x14ac:dyDescent="0.15">
      <c r="A529" s="30"/>
    </row>
    <row r="530" spans="1:1" x14ac:dyDescent="0.15">
      <c r="A530" s="30"/>
    </row>
    <row r="531" spans="1:1" x14ac:dyDescent="0.15">
      <c r="A531" s="30"/>
    </row>
    <row r="532" spans="1:1" x14ac:dyDescent="0.15">
      <c r="A532" s="30"/>
    </row>
    <row r="533" spans="1:1" x14ac:dyDescent="0.15">
      <c r="A533" s="30"/>
    </row>
    <row r="534" spans="1:1" x14ac:dyDescent="0.15">
      <c r="A534" s="30"/>
    </row>
    <row r="535" spans="1:1" x14ac:dyDescent="0.15">
      <c r="A535" s="30"/>
    </row>
    <row r="536" spans="1:1" x14ac:dyDescent="0.15">
      <c r="A536" s="30"/>
    </row>
    <row r="537" spans="1:1" x14ac:dyDescent="0.15">
      <c r="A537" s="30"/>
    </row>
    <row r="538" spans="1:1" x14ac:dyDescent="0.15">
      <c r="A538" s="30"/>
    </row>
    <row r="539" spans="1:1" x14ac:dyDescent="0.15">
      <c r="A539" s="30"/>
    </row>
    <row r="540" spans="1:1" x14ac:dyDescent="0.15">
      <c r="A540" s="30"/>
    </row>
    <row r="541" spans="1:1" x14ac:dyDescent="0.15">
      <c r="A541" s="30"/>
    </row>
    <row r="542" spans="1:1" x14ac:dyDescent="0.15">
      <c r="A542" s="30"/>
    </row>
    <row r="543" spans="1:1" x14ac:dyDescent="0.15">
      <c r="A543" s="30"/>
    </row>
    <row r="544" spans="1:1" x14ac:dyDescent="0.15">
      <c r="A544" s="30"/>
    </row>
    <row r="545" spans="1:1" x14ac:dyDescent="0.15">
      <c r="A545" s="30"/>
    </row>
    <row r="546" spans="1:1" x14ac:dyDescent="0.15">
      <c r="A546" s="30"/>
    </row>
    <row r="547" spans="1:1" x14ac:dyDescent="0.15">
      <c r="A547" s="30"/>
    </row>
    <row r="548" spans="1:1" x14ac:dyDescent="0.15">
      <c r="A548" s="30"/>
    </row>
    <row r="549" spans="1:1" x14ac:dyDescent="0.15">
      <c r="A549" s="30"/>
    </row>
    <row r="550" spans="1:1" x14ac:dyDescent="0.15">
      <c r="A550" s="30"/>
    </row>
    <row r="551" spans="1:1" x14ac:dyDescent="0.15">
      <c r="A551" s="30"/>
    </row>
    <row r="552" spans="1:1" x14ac:dyDescent="0.15">
      <c r="A552" s="30"/>
    </row>
    <row r="553" spans="1:1" x14ac:dyDescent="0.15">
      <c r="A553" s="30"/>
    </row>
    <row r="554" spans="1:1" x14ac:dyDescent="0.15">
      <c r="A554" s="30"/>
    </row>
    <row r="555" spans="1:1" x14ac:dyDescent="0.15">
      <c r="A555" s="30"/>
    </row>
    <row r="556" spans="1:1" x14ac:dyDescent="0.15">
      <c r="A556" s="30"/>
    </row>
    <row r="557" spans="1:1" x14ac:dyDescent="0.15">
      <c r="A557" s="30"/>
    </row>
    <row r="558" spans="1:1" x14ac:dyDescent="0.15">
      <c r="A558" s="30"/>
    </row>
    <row r="559" spans="1:1" x14ac:dyDescent="0.15">
      <c r="A559" s="30"/>
    </row>
    <row r="560" spans="1:1" x14ac:dyDescent="0.15">
      <c r="A560" s="30"/>
    </row>
    <row r="561" spans="1:1" x14ac:dyDescent="0.15">
      <c r="A561" s="30"/>
    </row>
    <row r="562" spans="1:1" x14ac:dyDescent="0.15">
      <c r="A562" s="30"/>
    </row>
    <row r="563" spans="1:1" x14ac:dyDescent="0.15">
      <c r="A563" s="30"/>
    </row>
    <row r="564" spans="1:1" x14ac:dyDescent="0.15">
      <c r="A564" s="30"/>
    </row>
    <row r="565" spans="1:1" x14ac:dyDescent="0.15">
      <c r="A565" s="30"/>
    </row>
    <row r="566" spans="1:1" x14ac:dyDescent="0.15">
      <c r="A566" s="30"/>
    </row>
    <row r="567" spans="1:1" x14ac:dyDescent="0.15">
      <c r="A567" s="30"/>
    </row>
    <row r="568" spans="1:1" x14ac:dyDescent="0.15">
      <c r="A568" s="30"/>
    </row>
    <row r="569" spans="1:1" x14ac:dyDescent="0.15">
      <c r="A569" s="30"/>
    </row>
    <row r="570" spans="1:1" x14ac:dyDescent="0.15">
      <c r="A570" s="30"/>
    </row>
    <row r="571" spans="1:1" x14ac:dyDescent="0.15">
      <c r="A571" s="30"/>
    </row>
    <row r="572" spans="1:1" x14ac:dyDescent="0.15">
      <c r="A572" s="30"/>
    </row>
    <row r="573" spans="1:1" x14ac:dyDescent="0.15">
      <c r="A573" s="30"/>
    </row>
    <row r="574" spans="1:1" x14ac:dyDescent="0.15">
      <c r="A574" s="30"/>
    </row>
    <row r="575" spans="1:1" x14ac:dyDescent="0.15">
      <c r="A575" s="30"/>
    </row>
    <row r="576" spans="1:1" x14ac:dyDescent="0.15">
      <c r="A576" s="30"/>
    </row>
    <row r="577" spans="1:1" x14ac:dyDescent="0.15">
      <c r="A577" s="30"/>
    </row>
    <row r="578" spans="1:1" x14ac:dyDescent="0.15">
      <c r="A578" s="30"/>
    </row>
    <row r="579" spans="1:1" x14ac:dyDescent="0.15">
      <c r="A579" s="30"/>
    </row>
    <row r="580" spans="1:1" x14ac:dyDescent="0.15">
      <c r="A580" s="30"/>
    </row>
    <row r="581" spans="1:1" x14ac:dyDescent="0.15">
      <c r="A581" s="30"/>
    </row>
    <row r="582" spans="1:1" x14ac:dyDescent="0.15">
      <c r="A582" s="30"/>
    </row>
    <row r="583" spans="1:1" x14ac:dyDescent="0.15">
      <c r="A583" s="30"/>
    </row>
    <row r="584" spans="1:1" x14ac:dyDescent="0.15">
      <c r="A584" s="30"/>
    </row>
    <row r="585" spans="1:1" x14ac:dyDescent="0.15">
      <c r="A585" s="30"/>
    </row>
    <row r="586" spans="1:1" x14ac:dyDescent="0.15">
      <c r="A586" s="30"/>
    </row>
    <row r="587" spans="1:1" x14ac:dyDescent="0.15">
      <c r="A587" s="30"/>
    </row>
    <row r="588" spans="1:1" x14ac:dyDescent="0.15">
      <c r="A588" s="30"/>
    </row>
    <row r="589" spans="1:1" x14ac:dyDescent="0.15">
      <c r="A589" s="30"/>
    </row>
    <row r="590" spans="1:1" x14ac:dyDescent="0.15">
      <c r="A590" s="30"/>
    </row>
    <row r="591" spans="1:1" x14ac:dyDescent="0.15">
      <c r="A591" s="30"/>
    </row>
    <row r="592" spans="1:1" x14ac:dyDescent="0.15">
      <c r="A592" s="30"/>
    </row>
    <row r="593" spans="1:1" x14ac:dyDescent="0.15">
      <c r="A593" s="30"/>
    </row>
    <row r="594" spans="1:1" x14ac:dyDescent="0.15">
      <c r="A594" s="30"/>
    </row>
    <row r="595" spans="1:1" x14ac:dyDescent="0.15">
      <c r="A595" s="30"/>
    </row>
    <row r="596" spans="1:1" x14ac:dyDescent="0.15">
      <c r="A596" s="30"/>
    </row>
    <row r="597" spans="1:1" x14ac:dyDescent="0.15">
      <c r="A597" s="30"/>
    </row>
    <row r="598" spans="1:1" x14ac:dyDescent="0.15">
      <c r="A598" s="30"/>
    </row>
    <row r="599" spans="1:1" x14ac:dyDescent="0.15">
      <c r="A599" s="30"/>
    </row>
    <row r="600" spans="1:1" x14ac:dyDescent="0.15">
      <c r="A600" s="30"/>
    </row>
    <row r="601" spans="1:1" x14ac:dyDescent="0.15">
      <c r="A601" s="30"/>
    </row>
    <row r="602" spans="1:1" x14ac:dyDescent="0.15">
      <c r="A602" s="30"/>
    </row>
    <row r="603" spans="1:1" x14ac:dyDescent="0.15">
      <c r="A603" s="30"/>
    </row>
    <row r="604" spans="1:1" x14ac:dyDescent="0.15">
      <c r="A604" s="30"/>
    </row>
    <row r="605" spans="1:1" x14ac:dyDescent="0.15">
      <c r="A605" s="30"/>
    </row>
    <row r="606" spans="1:1" x14ac:dyDescent="0.15">
      <c r="A606" s="30"/>
    </row>
    <row r="607" spans="1:1" x14ac:dyDescent="0.15">
      <c r="A607" s="30"/>
    </row>
    <row r="608" spans="1:1" x14ac:dyDescent="0.15">
      <c r="A608" s="30"/>
    </row>
    <row r="609" spans="1:1" x14ac:dyDescent="0.15">
      <c r="A609" s="30"/>
    </row>
    <row r="610" spans="1:1" x14ac:dyDescent="0.15">
      <c r="A610" s="30"/>
    </row>
    <row r="611" spans="1:1" x14ac:dyDescent="0.15">
      <c r="A611" s="30"/>
    </row>
    <row r="612" spans="1:1" x14ac:dyDescent="0.15">
      <c r="A612" s="30"/>
    </row>
    <row r="613" spans="1:1" x14ac:dyDescent="0.15">
      <c r="A613" s="30"/>
    </row>
    <row r="614" spans="1:1" x14ac:dyDescent="0.15">
      <c r="A614" s="30"/>
    </row>
    <row r="615" spans="1:1" x14ac:dyDescent="0.15">
      <c r="A615" s="30"/>
    </row>
    <row r="616" spans="1:1" x14ac:dyDescent="0.15">
      <c r="A616" s="30"/>
    </row>
    <row r="617" spans="1:1" x14ac:dyDescent="0.15">
      <c r="A617" s="30"/>
    </row>
    <row r="618" spans="1:1" x14ac:dyDescent="0.15">
      <c r="A618" s="30"/>
    </row>
    <row r="619" spans="1:1" x14ac:dyDescent="0.15">
      <c r="A619" s="30"/>
    </row>
    <row r="620" spans="1:1" x14ac:dyDescent="0.15">
      <c r="A620" s="30"/>
    </row>
    <row r="621" spans="1:1" x14ac:dyDescent="0.15">
      <c r="A621" s="30"/>
    </row>
    <row r="622" spans="1:1" x14ac:dyDescent="0.15">
      <c r="A622" s="30"/>
    </row>
    <row r="623" spans="1:1" x14ac:dyDescent="0.15">
      <c r="A623" s="30"/>
    </row>
    <row r="624" spans="1:1" x14ac:dyDescent="0.15">
      <c r="A624" s="30"/>
    </row>
    <row r="625" spans="1:1" x14ac:dyDescent="0.15">
      <c r="A625" s="30"/>
    </row>
    <row r="626" spans="1:1" x14ac:dyDescent="0.15">
      <c r="A626" s="30"/>
    </row>
    <row r="627" spans="1:1" x14ac:dyDescent="0.15">
      <c r="A627" s="30"/>
    </row>
    <row r="628" spans="1:1" x14ac:dyDescent="0.15">
      <c r="A628" s="30"/>
    </row>
    <row r="629" spans="1:1" x14ac:dyDescent="0.15">
      <c r="A629" s="30"/>
    </row>
    <row r="630" spans="1:1" x14ac:dyDescent="0.15">
      <c r="A630" s="30"/>
    </row>
    <row r="631" spans="1:1" x14ac:dyDescent="0.15">
      <c r="A631" s="30"/>
    </row>
    <row r="632" spans="1:1" x14ac:dyDescent="0.15">
      <c r="A632" s="30"/>
    </row>
    <row r="633" spans="1:1" x14ac:dyDescent="0.15">
      <c r="A633" s="30"/>
    </row>
    <row r="634" spans="1:1" x14ac:dyDescent="0.15">
      <c r="A634" s="30"/>
    </row>
    <row r="635" spans="1:1" x14ac:dyDescent="0.15">
      <c r="A635" s="30"/>
    </row>
    <row r="636" spans="1:1" x14ac:dyDescent="0.15">
      <c r="A636" s="30"/>
    </row>
    <row r="637" spans="1:1" x14ac:dyDescent="0.15">
      <c r="A637" s="30"/>
    </row>
    <row r="638" spans="1:1" x14ac:dyDescent="0.15">
      <c r="A638" s="30"/>
    </row>
    <row r="639" spans="1:1" x14ac:dyDescent="0.15">
      <c r="A639" s="30"/>
    </row>
    <row r="640" spans="1:1" x14ac:dyDescent="0.15">
      <c r="A640" s="30"/>
    </row>
    <row r="641" spans="1:1" x14ac:dyDescent="0.15">
      <c r="A641" s="30"/>
    </row>
    <row r="642" spans="1:1" x14ac:dyDescent="0.15">
      <c r="A642" s="30"/>
    </row>
    <row r="643" spans="1:1" x14ac:dyDescent="0.15">
      <c r="A643" s="30"/>
    </row>
    <row r="644" spans="1:1" x14ac:dyDescent="0.15">
      <c r="A644" s="30"/>
    </row>
    <row r="645" spans="1:1" x14ac:dyDescent="0.15">
      <c r="A645" s="30"/>
    </row>
    <row r="646" spans="1:1" x14ac:dyDescent="0.15">
      <c r="A646" s="30"/>
    </row>
    <row r="647" spans="1:1" x14ac:dyDescent="0.15">
      <c r="A647" s="30"/>
    </row>
    <row r="648" spans="1:1" x14ac:dyDescent="0.15">
      <c r="A648" s="30"/>
    </row>
    <row r="649" spans="1:1" x14ac:dyDescent="0.15">
      <c r="A649" s="30"/>
    </row>
    <row r="650" spans="1:1" x14ac:dyDescent="0.15">
      <c r="A650" s="30"/>
    </row>
    <row r="651" spans="1:1" x14ac:dyDescent="0.15">
      <c r="A651" s="30"/>
    </row>
    <row r="652" spans="1:1" x14ac:dyDescent="0.15">
      <c r="A652" s="30"/>
    </row>
    <row r="653" spans="1:1" x14ac:dyDescent="0.15">
      <c r="A653" s="30"/>
    </row>
    <row r="654" spans="1:1" x14ac:dyDescent="0.15">
      <c r="A654" s="30"/>
    </row>
    <row r="655" spans="1:1" x14ac:dyDescent="0.15">
      <c r="A655" s="30"/>
    </row>
    <row r="656" spans="1:1" x14ac:dyDescent="0.15">
      <c r="A656" s="30"/>
    </row>
    <row r="657" spans="1:1" x14ac:dyDescent="0.15">
      <c r="A657" s="30"/>
    </row>
    <row r="658" spans="1:1" x14ac:dyDescent="0.15">
      <c r="A658" s="30"/>
    </row>
    <row r="659" spans="1:1" x14ac:dyDescent="0.15">
      <c r="A659" s="30"/>
    </row>
    <row r="660" spans="1:1" x14ac:dyDescent="0.15">
      <c r="A660" s="30"/>
    </row>
    <row r="661" spans="1:1" x14ac:dyDescent="0.15">
      <c r="A661" s="30"/>
    </row>
    <row r="662" spans="1:1" x14ac:dyDescent="0.15">
      <c r="A662" s="30"/>
    </row>
    <row r="663" spans="1:1" x14ac:dyDescent="0.15">
      <c r="A663" s="30"/>
    </row>
    <row r="664" spans="1:1" x14ac:dyDescent="0.15">
      <c r="A664" s="30"/>
    </row>
    <row r="665" spans="1:1" x14ac:dyDescent="0.15">
      <c r="A665" s="30"/>
    </row>
    <row r="666" spans="1:1" x14ac:dyDescent="0.15">
      <c r="A666" s="30"/>
    </row>
    <row r="667" spans="1:1" x14ac:dyDescent="0.15">
      <c r="A667" s="30"/>
    </row>
    <row r="668" spans="1:1" x14ac:dyDescent="0.15">
      <c r="A668" s="30"/>
    </row>
    <row r="669" spans="1:1" x14ac:dyDescent="0.15">
      <c r="A669" s="30"/>
    </row>
    <row r="670" spans="1:1" x14ac:dyDescent="0.15">
      <c r="A670" s="30"/>
    </row>
    <row r="671" spans="1:1" x14ac:dyDescent="0.15">
      <c r="A671" s="30"/>
    </row>
    <row r="672" spans="1:1" x14ac:dyDescent="0.15">
      <c r="A672" s="30"/>
    </row>
    <row r="673" spans="1:1" x14ac:dyDescent="0.15">
      <c r="A673" s="30"/>
    </row>
    <row r="674" spans="1:1" x14ac:dyDescent="0.15">
      <c r="A674" s="30"/>
    </row>
    <row r="675" spans="1:1" x14ac:dyDescent="0.15">
      <c r="A675" s="30"/>
    </row>
    <row r="676" spans="1:1" x14ac:dyDescent="0.15">
      <c r="A676" s="30"/>
    </row>
    <row r="677" spans="1:1" x14ac:dyDescent="0.15">
      <c r="A677" s="30"/>
    </row>
    <row r="678" spans="1:1" x14ac:dyDescent="0.15">
      <c r="A678" s="30"/>
    </row>
    <row r="679" spans="1:1" x14ac:dyDescent="0.15">
      <c r="A679" s="30"/>
    </row>
    <row r="680" spans="1:1" x14ac:dyDescent="0.15">
      <c r="A680" s="30"/>
    </row>
    <row r="681" spans="1:1" x14ac:dyDescent="0.15">
      <c r="A681" s="30"/>
    </row>
    <row r="682" spans="1:1" x14ac:dyDescent="0.15">
      <c r="A682" s="30"/>
    </row>
    <row r="683" spans="1:1" x14ac:dyDescent="0.15">
      <c r="A683" s="30"/>
    </row>
    <row r="684" spans="1:1" x14ac:dyDescent="0.15">
      <c r="A684" s="30"/>
    </row>
    <row r="685" spans="1:1" x14ac:dyDescent="0.15">
      <c r="A685" s="30"/>
    </row>
    <row r="686" spans="1:1" x14ac:dyDescent="0.15">
      <c r="A686" s="30"/>
    </row>
    <row r="687" spans="1:1" x14ac:dyDescent="0.15">
      <c r="A687" s="30"/>
    </row>
    <row r="688" spans="1:1" x14ac:dyDescent="0.15">
      <c r="A688" s="30"/>
    </row>
    <row r="689" spans="1:1" x14ac:dyDescent="0.15">
      <c r="A689" s="30"/>
    </row>
    <row r="690" spans="1:1" x14ac:dyDescent="0.15">
      <c r="A690" s="30"/>
    </row>
    <row r="691" spans="1:1" x14ac:dyDescent="0.15">
      <c r="A691" s="30"/>
    </row>
    <row r="692" spans="1:1" x14ac:dyDescent="0.15">
      <c r="A692" s="30"/>
    </row>
    <row r="693" spans="1:1" x14ac:dyDescent="0.15">
      <c r="A693" s="30"/>
    </row>
    <row r="694" spans="1:1" x14ac:dyDescent="0.15">
      <c r="A694" s="30"/>
    </row>
    <row r="695" spans="1:1" x14ac:dyDescent="0.15">
      <c r="A695" s="30"/>
    </row>
    <row r="696" spans="1:1" x14ac:dyDescent="0.15">
      <c r="A696" s="30"/>
    </row>
    <row r="697" spans="1:1" x14ac:dyDescent="0.15">
      <c r="A697" s="30"/>
    </row>
    <row r="698" spans="1:1" x14ac:dyDescent="0.15">
      <c r="A698" s="30"/>
    </row>
    <row r="699" spans="1:1" x14ac:dyDescent="0.15">
      <c r="A699" s="30"/>
    </row>
    <row r="700" spans="1:1" x14ac:dyDescent="0.15">
      <c r="A700" s="30"/>
    </row>
    <row r="701" spans="1:1" x14ac:dyDescent="0.15">
      <c r="A701" s="30"/>
    </row>
    <row r="702" spans="1:1" x14ac:dyDescent="0.15">
      <c r="A702" s="30"/>
    </row>
    <row r="703" spans="1:1" x14ac:dyDescent="0.15">
      <c r="A703" s="30"/>
    </row>
    <row r="704" spans="1:1" x14ac:dyDescent="0.15">
      <c r="A704" s="30"/>
    </row>
    <row r="705" spans="1:1" x14ac:dyDescent="0.15">
      <c r="A705" s="30"/>
    </row>
    <row r="706" spans="1:1" x14ac:dyDescent="0.15">
      <c r="A706" s="30"/>
    </row>
    <row r="707" spans="1:1" x14ac:dyDescent="0.15">
      <c r="A707" s="30"/>
    </row>
    <row r="708" spans="1:1" x14ac:dyDescent="0.15">
      <c r="A708" s="30"/>
    </row>
    <row r="709" spans="1:1" x14ac:dyDescent="0.15">
      <c r="A709" s="30"/>
    </row>
    <row r="710" spans="1:1" x14ac:dyDescent="0.15">
      <c r="A710" s="30"/>
    </row>
    <row r="711" spans="1:1" x14ac:dyDescent="0.15">
      <c r="A711" s="30"/>
    </row>
    <row r="712" spans="1:1" x14ac:dyDescent="0.15">
      <c r="A712" s="30"/>
    </row>
    <row r="713" spans="1:1" x14ac:dyDescent="0.15">
      <c r="A713" s="30"/>
    </row>
    <row r="714" spans="1:1" x14ac:dyDescent="0.15">
      <c r="A714" s="30"/>
    </row>
    <row r="715" spans="1:1" x14ac:dyDescent="0.15">
      <c r="A715" s="30"/>
    </row>
    <row r="716" spans="1:1" x14ac:dyDescent="0.15">
      <c r="A716" s="30"/>
    </row>
    <row r="717" spans="1:1" x14ac:dyDescent="0.15">
      <c r="A717" s="30"/>
    </row>
    <row r="718" spans="1:1" x14ac:dyDescent="0.15">
      <c r="A718" s="30"/>
    </row>
    <row r="719" spans="1:1" x14ac:dyDescent="0.15">
      <c r="A719" s="30"/>
    </row>
    <row r="720" spans="1:1" x14ac:dyDescent="0.15">
      <c r="A720" s="30"/>
    </row>
    <row r="721" spans="1:1" x14ac:dyDescent="0.15">
      <c r="A721" s="30"/>
    </row>
    <row r="722" spans="1:1" x14ac:dyDescent="0.15">
      <c r="A722" s="30"/>
    </row>
    <row r="723" spans="1:1" x14ac:dyDescent="0.15">
      <c r="A723" s="30"/>
    </row>
    <row r="724" spans="1:1" x14ac:dyDescent="0.15">
      <c r="A724" s="30"/>
    </row>
    <row r="725" spans="1:1" x14ac:dyDescent="0.15">
      <c r="A725" s="30"/>
    </row>
    <row r="726" spans="1:1" x14ac:dyDescent="0.15">
      <c r="A726" s="30"/>
    </row>
    <row r="727" spans="1:1" x14ac:dyDescent="0.15">
      <c r="A727" s="30"/>
    </row>
    <row r="728" spans="1:1" x14ac:dyDescent="0.15">
      <c r="A728" s="30"/>
    </row>
    <row r="729" spans="1:1" x14ac:dyDescent="0.15">
      <c r="A729" s="30"/>
    </row>
    <row r="730" spans="1:1" x14ac:dyDescent="0.15">
      <c r="A730" s="30"/>
    </row>
    <row r="731" spans="1:1" x14ac:dyDescent="0.15">
      <c r="A731" s="30"/>
    </row>
    <row r="732" spans="1:1" x14ac:dyDescent="0.15">
      <c r="A732" s="30"/>
    </row>
    <row r="733" spans="1:1" x14ac:dyDescent="0.15">
      <c r="A733" s="30"/>
    </row>
    <row r="734" spans="1:1" x14ac:dyDescent="0.15">
      <c r="A734" s="30"/>
    </row>
    <row r="735" spans="1:1" x14ac:dyDescent="0.15">
      <c r="A735" s="30"/>
    </row>
    <row r="736" spans="1:1" x14ac:dyDescent="0.15">
      <c r="A736" s="30"/>
    </row>
    <row r="737" spans="1:1" x14ac:dyDescent="0.15">
      <c r="A737" s="30"/>
    </row>
    <row r="738" spans="1:1" x14ac:dyDescent="0.15">
      <c r="A738" s="30"/>
    </row>
    <row r="739" spans="1:1" x14ac:dyDescent="0.15">
      <c r="A739" s="30"/>
    </row>
    <row r="740" spans="1:1" x14ac:dyDescent="0.15">
      <c r="A740" s="30"/>
    </row>
    <row r="741" spans="1:1" x14ac:dyDescent="0.15">
      <c r="A741" s="30"/>
    </row>
    <row r="742" spans="1:1" x14ac:dyDescent="0.15">
      <c r="A742" s="30"/>
    </row>
    <row r="743" spans="1:1" x14ac:dyDescent="0.15">
      <c r="A743" s="30"/>
    </row>
    <row r="744" spans="1:1" x14ac:dyDescent="0.15">
      <c r="A744" s="30"/>
    </row>
    <row r="745" spans="1:1" x14ac:dyDescent="0.15">
      <c r="A745" s="30"/>
    </row>
    <row r="746" spans="1:1" x14ac:dyDescent="0.15">
      <c r="A746" s="30"/>
    </row>
    <row r="747" spans="1:1" x14ac:dyDescent="0.15">
      <c r="A747" s="30"/>
    </row>
    <row r="748" spans="1:1" x14ac:dyDescent="0.15">
      <c r="A748" s="30"/>
    </row>
    <row r="749" spans="1:1" x14ac:dyDescent="0.15">
      <c r="A749" s="30"/>
    </row>
    <row r="750" spans="1:1" x14ac:dyDescent="0.15">
      <c r="A750" s="30"/>
    </row>
    <row r="751" spans="1:1" x14ac:dyDescent="0.15">
      <c r="A751" s="30"/>
    </row>
    <row r="752" spans="1:1" x14ac:dyDescent="0.15">
      <c r="A752" s="30"/>
    </row>
    <row r="753" spans="1:1" x14ac:dyDescent="0.15">
      <c r="A753" s="30"/>
    </row>
    <row r="754" spans="1:1" x14ac:dyDescent="0.15">
      <c r="A754" s="30"/>
    </row>
    <row r="755" spans="1:1" x14ac:dyDescent="0.15">
      <c r="A755" s="30"/>
    </row>
    <row r="756" spans="1:1" x14ac:dyDescent="0.15">
      <c r="A756" s="30"/>
    </row>
    <row r="757" spans="1:1" x14ac:dyDescent="0.15">
      <c r="A757" s="30"/>
    </row>
    <row r="758" spans="1:1" x14ac:dyDescent="0.15">
      <c r="A758" s="30"/>
    </row>
    <row r="759" spans="1:1" x14ac:dyDescent="0.15">
      <c r="A759" s="30"/>
    </row>
    <row r="760" spans="1:1" x14ac:dyDescent="0.15">
      <c r="A760" s="30"/>
    </row>
    <row r="761" spans="1:1" x14ac:dyDescent="0.15">
      <c r="A761" s="30"/>
    </row>
    <row r="762" spans="1:1" x14ac:dyDescent="0.15">
      <c r="A762" s="30"/>
    </row>
    <row r="763" spans="1:1" x14ac:dyDescent="0.15">
      <c r="A763" s="30"/>
    </row>
    <row r="764" spans="1:1" x14ac:dyDescent="0.15">
      <c r="A764" s="30"/>
    </row>
    <row r="765" spans="1:1" x14ac:dyDescent="0.15">
      <c r="A765" s="30"/>
    </row>
    <row r="766" spans="1:1" x14ac:dyDescent="0.15">
      <c r="A766" s="30"/>
    </row>
    <row r="767" spans="1:1" x14ac:dyDescent="0.15">
      <c r="A767" s="30"/>
    </row>
    <row r="768" spans="1:1" x14ac:dyDescent="0.15">
      <c r="A768" s="30"/>
    </row>
    <row r="769" spans="1:1" x14ac:dyDescent="0.15">
      <c r="A769" s="30"/>
    </row>
    <row r="770" spans="1:1" x14ac:dyDescent="0.15">
      <c r="A770" s="30"/>
    </row>
    <row r="771" spans="1:1" x14ac:dyDescent="0.15">
      <c r="A771" s="30"/>
    </row>
    <row r="772" spans="1:1" x14ac:dyDescent="0.15">
      <c r="A772" s="30"/>
    </row>
    <row r="773" spans="1:1" x14ac:dyDescent="0.15">
      <c r="A773" s="30"/>
    </row>
    <row r="774" spans="1:1" x14ac:dyDescent="0.15">
      <c r="A774" s="30"/>
    </row>
    <row r="775" spans="1:1" x14ac:dyDescent="0.15">
      <c r="A775" s="30"/>
    </row>
    <row r="776" spans="1:1" x14ac:dyDescent="0.15">
      <c r="A776" s="30"/>
    </row>
    <row r="777" spans="1:1" x14ac:dyDescent="0.15">
      <c r="A777" s="30"/>
    </row>
    <row r="778" spans="1:1" x14ac:dyDescent="0.15">
      <c r="A778" s="30"/>
    </row>
    <row r="779" spans="1:1" x14ac:dyDescent="0.15">
      <c r="A779" s="30"/>
    </row>
    <row r="780" spans="1:1" x14ac:dyDescent="0.15">
      <c r="A780" s="30"/>
    </row>
    <row r="781" spans="1:1" x14ac:dyDescent="0.15">
      <c r="A781" s="30"/>
    </row>
    <row r="782" spans="1:1" x14ac:dyDescent="0.15">
      <c r="A782" s="30"/>
    </row>
    <row r="783" spans="1:1" x14ac:dyDescent="0.15">
      <c r="A783" s="30"/>
    </row>
    <row r="784" spans="1:1" x14ac:dyDescent="0.15">
      <c r="A784" s="30"/>
    </row>
    <row r="785" spans="1:1" x14ac:dyDescent="0.15">
      <c r="A785" s="30"/>
    </row>
    <row r="786" spans="1:1" x14ac:dyDescent="0.15">
      <c r="A786" s="30"/>
    </row>
    <row r="787" spans="1:1" x14ac:dyDescent="0.15">
      <c r="A787" s="30"/>
    </row>
    <row r="788" spans="1:1" x14ac:dyDescent="0.15">
      <c r="A788" s="30"/>
    </row>
    <row r="789" spans="1:1" x14ac:dyDescent="0.15">
      <c r="A789" s="30"/>
    </row>
    <row r="790" spans="1:1" x14ac:dyDescent="0.15">
      <c r="A790" s="30"/>
    </row>
    <row r="791" spans="1:1" x14ac:dyDescent="0.15">
      <c r="A791" s="30"/>
    </row>
    <row r="792" spans="1:1" x14ac:dyDescent="0.15">
      <c r="A792" s="30"/>
    </row>
    <row r="793" spans="1:1" x14ac:dyDescent="0.15">
      <c r="A793" s="30"/>
    </row>
    <row r="794" spans="1:1" x14ac:dyDescent="0.15">
      <c r="A794" s="30"/>
    </row>
    <row r="795" spans="1:1" x14ac:dyDescent="0.15">
      <c r="A795" s="30"/>
    </row>
    <row r="796" spans="1:1" x14ac:dyDescent="0.15">
      <c r="A796" s="30"/>
    </row>
    <row r="797" spans="1:1" x14ac:dyDescent="0.15">
      <c r="A797" s="30"/>
    </row>
    <row r="798" spans="1:1" x14ac:dyDescent="0.15">
      <c r="A798" s="30"/>
    </row>
    <row r="799" spans="1:1" x14ac:dyDescent="0.15">
      <c r="A799" s="30"/>
    </row>
    <row r="800" spans="1:1" x14ac:dyDescent="0.15">
      <c r="A800" s="30"/>
    </row>
    <row r="801" spans="1:1" x14ac:dyDescent="0.15">
      <c r="A801" s="30"/>
    </row>
    <row r="802" spans="1:1" x14ac:dyDescent="0.15">
      <c r="A802" s="30"/>
    </row>
    <row r="803" spans="1:1" x14ac:dyDescent="0.15">
      <c r="A803" s="30"/>
    </row>
    <row r="804" spans="1:1" x14ac:dyDescent="0.15">
      <c r="A804" s="30"/>
    </row>
    <row r="805" spans="1:1" x14ac:dyDescent="0.15">
      <c r="A805" s="30"/>
    </row>
    <row r="806" spans="1:1" x14ac:dyDescent="0.15">
      <c r="A806" s="30"/>
    </row>
    <row r="807" spans="1:1" x14ac:dyDescent="0.15">
      <c r="A807" s="30"/>
    </row>
    <row r="808" spans="1:1" x14ac:dyDescent="0.15">
      <c r="A808" s="30"/>
    </row>
    <row r="809" spans="1:1" x14ac:dyDescent="0.15">
      <c r="A809" s="30"/>
    </row>
    <row r="810" spans="1:1" x14ac:dyDescent="0.15">
      <c r="A810" s="30"/>
    </row>
    <row r="811" spans="1:1" x14ac:dyDescent="0.15">
      <c r="A811" s="30"/>
    </row>
    <row r="812" spans="1:1" x14ac:dyDescent="0.15">
      <c r="A812" s="30"/>
    </row>
    <row r="813" spans="1:1" x14ac:dyDescent="0.15">
      <c r="A813" s="30"/>
    </row>
    <row r="814" spans="1:1" x14ac:dyDescent="0.15">
      <c r="A814" s="30"/>
    </row>
    <row r="815" spans="1:1" x14ac:dyDescent="0.15">
      <c r="A815" s="30"/>
    </row>
    <row r="816" spans="1:1" x14ac:dyDescent="0.15">
      <c r="A816" s="30"/>
    </row>
    <row r="817" spans="1:1" x14ac:dyDescent="0.15">
      <c r="A817" s="30"/>
    </row>
    <row r="818" spans="1:1" x14ac:dyDescent="0.15">
      <c r="A818" s="30"/>
    </row>
    <row r="819" spans="1:1" x14ac:dyDescent="0.15">
      <c r="A819" s="30"/>
    </row>
    <row r="820" spans="1:1" x14ac:dyDescent="0.15">
      <c r="A820" s="30"/>
    </row>
    <row r="821" spans="1:1" x14ac:dyDescent="0.15">
      <c r="A821" s="30"/>
    </row>
    <row r="822" spans="1:1" x14ac:dyDescent="0.15">
      <c r="A822" s="30"/>
    </row>
    <row r="823" spans="1:1" x14ac:dyDescent="0.15">
      <c r="A823" s="30"/>
    </row>
    <row r="824" spans="1:1" x14ac:dyDescent="0.15">
      <c r="A824" s="30"/>
    </row>
    <row r="825" spans="1:1" x14ac:dyDescent="0.15">
      <c r="A825" s="30"/>
    </row>
    <row r="826" spans="1:1" x14ac:dyDescent="0.15">
      <c r="A826" s="30"/>
    </row>
    <row r="827" spans="1:1" x14ac:dyDescent="0.15">
      <c r="A827" s="30"/>
    </row>
    <row r="828" spans="1:1" x14ac:dyDescent="0.15">
      <c r="A828" s="30"/>
    </row>
    <row r="829" spans="1:1" x14ac:dyDescent="0.15">
      <c r="A829" s="30"/>
    </row>
    <row r="830" spans="1:1" x14ac:dyDescent="0.15">
      <c r="A830" s="30"/>
    </row>
    <row r="831" spans="1:1" x14ac:dyDescent="0.15">
      <c r="A831" s="30"/>
    </row>
    <row r="832" spans="1:1" x14ac:dyDescent="0.15">
      <c r="A832" s="30"/>
    </row>
    <row r="833" spans="1:1" x14ac:dyDescent="0.15">
      <c r="A833" s="30"/>
    </row>
    <row r="834" spans="1:1" x14ac:dyDescent="0.15">
      <c r="A834" s="30"/>
    </row>
    <row r="835" spans="1:1" x14ac:dyDescent="0.15">
      <c r="A835" s="30"/>
    </row>
    <row r="836" spans="1:1" x14ac:dyDescent="0.15">
      <c r="A836" s="30"/>
    </row>
    <row r="837" spans="1:1" x14ac:dyDescent="0.15">
      <c r="A837" s="30"/>
    </row>
    <row r="838" spans="1:1" x14ac:dyDescent="0.15">
      <c r="A838" s="30"/>
    </row>
    <row r="839" spans="1:1" x14ac:dyDescent="0.15">
      <c r="A839" s="30"/>
    </row>
    <row r="840" spans="1:1" x14ac:dyDescent="0.15">
      <c r="A840" s="30"/>
    </row>
    <row r="841" spans="1:1" x14ac:dyDescent="0.15">
      <c r="A841" s="30"/>
    </row>
    <row r="842" spans="1:1" x14ac:dyDescent="0.15">
      <c r="A842" s="30"/>
    </row>
    <row r="843" spans="1:1" x14ac:dyDescent="0.15">
      <c r="A843" s="30"/>
    </row>
    <row r="844" spans="1:1" x14ac:dyDescent="0.15">
      <c r="A844" s="30"/>
    </row>
    <row r="845" spans="1:1" x14ac:dyDescent="0.15">
      <c r="A845" s="30"/>
    </row>
    <row r="846" spans="1:1" x14ac:dyDescent="0.15">
      <c r="A846" s="30"/>
    </row>
    <row r="847" spans="1:1" x14ac:dyDescent="0.15">
      <c r="A847" s="30"/>
    </row>
    <row r="848" spans="1:1" x14ac:dyDescent="0.15">
      <c r="A848" s="30"/>
    </row>
    <row r="849" spans="1:1" x14ac:dyDescent="0.15">
      <c r="A849" s="30"/>
    </row>
    <row r="850" spans="1:1" x14ac:dyDescent="0.15">
      <c r="A850" s="30"/>
    </row>
    <row r="851" spans="1:1" x14ac:dyDescent="0.15">
      <c r="A851" s="30"/>
    </row>
    <row r="852" spans="1:1" x14ac:dyDescent="0.15">
      <c r="A852" s="30"/>
    </row>
    <row r="853" spans="1:1" x14ac:dyDescent="0.15">
      <c r="A853" s="30"/>
    </row>
    <row r="854" spans="1:1" x14ac:dyDescent="0.15">
      <c r="A854" s="30"/>
    </row>
    <row r="855" spans="1:1" x14ac:dyDescent="0.15">
      <c r="A855" s="30"/>
    </row>
    <row r="856" spans="1:1" x14ac:dyDescent="0.15">
      <c r="A856" s="30"/>
    </row>
    <row r="857" spans="1:1" x14ac:dyDescent="0.15">
      <c r="A857" s="30"/>
    </row>
    <row r="858" spans="1:1" x14ac:dyDescent="0.15">
      <c r="A858" s="30"/>
    </row>
    <row r="859" spans="1:1" x14ac:dyDescent="0.15">
      <c r="A859" s="30"/>
    </row>
    <row r="860" spans="1:1" x14ac:dyDescent="0.15">
      <c r="A860" s="30"/>
    </row>
    <row r="861" spans="1:1" x14ac:dyDescent="0.15">
      <c r="A861" s="30"/>
    </row>
    <row r="862" spans="1:1" x14ac:dyDescent="0.15">
      <c r="A862" s="30"/>
    </row>
    <row r="863" spans="1:1" x14ac:dyDescent="0.15">
      <c r="A863" s="30"/>
    </row>
    <row r="864" spans="1:1" x14ac:dyDescent="0.15">
      <c r="A864" s="30"/>
    </row>
    <row r="865" spans="1:1" x14ac:dyDescent="0.15">
      <c r="A865" s="30"/>
    </row>
    <row r="866" spans="1:1" x14ac:dyDescent="0.15">
      <c r="A866" s="30"/>
    </row>
    <row r="867" spans="1:1" x14ac:dyDescent="0.15">
      <c r="A867" s="30"/>
    </row>
    <row r="868" spans="1:1" x14ac:dyDescent="0.15">
      <c r="A868" s="30"/>
    </row>
    <row r="869" spans="1:1" x14ac:dyDescent="0.15">
      <c r="A869" s="30"/>
    </row>
    <row r="870" spans="1:1" x14ac:dyDescent="0.15">
      <c r="A870" s="30"/>
    </row>
    <row r="871" spans="1:1" x14ac:dyDescent="0.15">
      <c r="A871" s="30"/>
    </row>
    <row r="872" spans="1:1" x14ac:dyDescent="0.15">
      <c r="A872" s="30"/>
    </row>
    <row r="873" spans="1:1" x14ac:dyDescent="0.15">
      <c r="A873" s="30"/>
    </row>
    <row r="874" spans="1:1" x14ac:dyDescent="0.15">
      <c r="A874" s="30"/>
    </row>
    <row r="875" spans="1:1" x14ac:dyDescent="0.15">
      <c r="A875" s="30"/>
    </row>
    <row r="876" spans="1:1" x14ac:dyDescent="0.15">
      <c r="A876" s="30"/>
    </row>
    <row r="877" spans="1:1" x14ac:dyDescent="0.15">
      <c r="A877" s="30"/>
    </row>
    <row r="878" spans="1:1" x14ac:dyDescent="0.15">
      <c r="A878" s="30"/>
    </row>
    <row r="879" spans="1:1" x14ac:dyDescent="0.15">
      <c r="A879" s="30"/>
    </row>
    <row r="880" spans="1:1" x14ac:dyDescent="0.15">
      <c r="A880" s="30"/>
    </row>
    <row r="881" spans="1:1" x14ac:dyDescent="0.15">
      <c r="A881" s="30"/>
    </row>
    <row r="882" spans="1:1" x14ac:dyDescent="0.15">
      <c r="A882" s="30"/>
    </row>
    <row r="883" spans="1:1" x14ac:dyDescent="0.15">
      <c r="A883" s="30"/>
    </row>
    <row r="884" spans="1:1" x14ac:dyDescent="0.15">
      <c r="A884" s="30"/>
    </row>
    <row r="885" spans="1:1" x14ac:dyDescent="0.15">
      <c r="A885" s="30"/>
    </row>
    <row r="886" spans="1:1" x14ac:dyDescent="0.15">
      <c r="A886" s="30"/>
    </row>
    <row r="887" spans="1:1" x14ac:dyDescent="0.15">
      <c r="A887" s="30"/>
    </row>
    <row r="888" spans="1:1" x14ac:dyDescent="0.15">
      <c r="A888" s="30"/>
    </row>
    <row r="889" spans="1:1" x14ac:dyDescent="0.15">
      <c r="A889" s="30"/>
    </row>
    <row r="890" spans="1:1" x14ac:dyDescent="0.15">
      <c r="A890" s="30"/>
    </row>
    <row r="891" spans="1:1" x14ac:dyDescent="0.15">
      <c r="A891" s="30"/>
    </row>
    <row r="892" spans="1:1" x14ac:dyDescent="0.15">
      <c r="A892" s="30"/>
    </row>
    <row r="893" spans="1:1" x14ac:dyDescent="0.15">
      <c r="A893" s="30"/>
    </row>
    <row r="894" spans="1:1" x14ac:dyDescent="0.15">
      <c r="A894" s="30"/>
    </row>
    <row r="895" spans="1:1" x14ac:dyDescent="0.15">
      <c r="A895" s="30"/>
    </row>
    <row r="896" spans="1:1" x14ac:dyDescent="0.15">
      <c r="A896" s="30"/>
    </row>
    <row r="897" spans="1:1" x14ac:dyDescent="0.15">
      <c r="A897" s="30"/>
    </row>
    <row r="898" spans="1:1" x14ac:dyDescent="0.15">
      <c r="A898" s="30"/>
    </row>
    <row r="899" spans="1:1" x14ac:dyDescent="0.15">
      <c r="A899" s="30"/>
    </row>
    <row r="900" spans="1:1" x14ac:dyDescent="0.15">
      <c r="A900" s="30"/>
    </row>
    <row r="901" spans="1:1" x14ac:dyDescent="0.15">
      <c r="A901" s="30"/>
    </row>
    <row r="902" spans="1:1" x14ac:dyDescent="0.15">
      <c r="A902" s="30"/>
    </row>
    <row r="903" spans="1:1" x14ac:dyDescent="0.15">
      <c r="A903" s="30"/>
    </row>
    <row r="904" spans="1:1" x14ac:dyDescent="0.15">
      <c r="A904" s="30"/>
    </row>
    <row r="905" spans="1:1" x14ac:dyDescent="0.15">
      <c r="A905" s="30"/>
    </row>
    <row r="906" spans="1:1" x14ac:dyDescent="0.15">
      <c r="A906" s="30"/>
    </row>
    <row r="907" spans="1:1" x14ac:dyDescent="0.15">
      <c r="A907" s="30"/>
    </row>
    <row r="908" spans="1:1" x14ac:dyDescent="0.15">
      <c r="A908" s="30"/>
    </row>
    <row r="909" spans="1:1" x14ac:dyDescent="0.15">
      <c r="A909" s="30"/>
    </row>
    <row r="910" spans="1:1" x14ac:dyDescent="0.15">
      <c r="A910" s="30"/>
    </row>
    <row r="911" spans="1:1" x14ac:dyDescent="0.15">
      <c r="A911" s="30"/>
    </row>
    <row r="912" spans="1:1" x14ac:dyDescent="0.15">
      <c r="A912" s="30"/>
    </row>
    <row r="913" spans="1:1" x14ac:dyDescent="0.15">
      <c r="A913" s="30"/>
    </row>
    <row r="914" spans="1:1" x14ac:dyDescent="0.15">
      <c r="A914" s="30"/>
    </row>
    <row r="915" spans="1:1" x14ac:dyDescent="0.15">
      <c r="A915" s="30"/>
    </row>
    <row r="916" spans="1:1" x14ac:dyDescent="0.15">
      <c r="A916" s="30"/>
    </row>
    <row r="917" spans="1:1" x14ac:dyDescent="0.15">
      <c r="A917" s="30"/>
    </row>
    <row r="918" spans="1:1" x14ac:dyDescent="0.15">
      <c r="A918" s="30"/>
    </row>
    <row r="919" spans="1:1" x14ac:dyDescent="0.15">
      <c r="A919" s="30"/>
    </row>
    <row r="920" spans="1:1" x14ac:dyDescent="0.15">
      <c r="A920" s="30"/>
    </row>
    <row r="921" spans="1:1" x14ac:dyDescent="0.15">
      <c r="A921" s="30"/>
    </row>
    <row r="922" spans="1:1" x14ac:dyDescent="0.15">
      <c r="A922" s="30"/>
    </row>
    <row r="923" spans="1:1" x14ac:dyDescent="0.15">
      <c r="A923" s="30"/>
    </row>
    <row r="924" spans="1:1" x14ac:dyDescent="0.15">
      <c r="A924" s="30"/>
    </row>
    <row r="925" spans="1:1" x14ac:dyDescent="0.15">
      <c r="A925" s="30"/>
    </row>
    <row r="926" spans="1:1" x14ac:dyDescent="0.15">
      <c r="A926" s="30"/>
    </row>
    <row r="927" spans="1:1" x14ac:dyDescent="0.15">
      <c r="A927" s="30"/>
    </row>
    <row r="928" spans="1:1" x14ac:dyDescent="0.15">
      <c r="A928" s="30"/>
    </row>
    <row r="929" spans="1:1" x14ac:dyDescent="0.15">
      <c r="A929" s="30"/>
    </row>
    <row r="930" spans="1:1" x14ac:dyDescent="0.15">
      <c r="A930" s="30"/>
    </row>
    <row r="931" spans="1:1" x14ac:dyDescent="0.15">
      <c r="A931" s="30"/>
    </row>
    <row r="932" spans="1:1" x14ac:dyDescent="0.15">
      <c r="A932" s="30"/>
    </row>
    <row r="933" spans="1:1" x14ac:dyDescent="0.15">
      <c r="A933" s="30"/>
    </row>
    <row r="934" spans="1:1" x14ac:dyDescent="0.15">
      <c r="A934" s="30"/>
    </row>
    <row r="935" spans="1:1" x14ac:dyDescent="0.15">
      <c r="A935" s="30"/>
    </row>
    <row r="936" spans="1:1" x14ac:dyDescent="0.15">
      <c r="A936" s="30"/>
    </row>
    <row r="937" spans="1:1" x14ac:dyDescent="0.15">
      <c r="A937" s="30"/>
    </row>
    <row r="938" spans="1:1" x14ac:dyDescent="0.15">
      <c r="A938" s="30"/>
    </row>
    <row r="939" spans="1:1" x14ac:dyDescent="0.15">
      <c r="A939" s="30"/>
    </row>
    <row r="940" spans="1:1" x14ac:dyDescent="0.15">
      <c r="A940" s="30"/>
    </row>
    <row r="941" spans="1:1" x14ac:dyDescent="0.15">
      <c r="A941" s="30"/>
    </row>
    <row r="942" spans="1:1" x14ac:dyDescent="0.15">
      <c r="A942" s="30"/>
    </row>
    <row r="943" spans="1:1" x14ac:dyDescent="0.15">
      <c r="A943" s="30"/>
    </row>
    <row r="944" spans="1:1" x14ac:dyDescent="0.15">
      <c r="A944" s="30"/>
    </row>
    <row r="945" spans="1:1" x14ac:dyDescent="0.15">
      <c r="A945" s="30"/>
    </row>
    <row r="946" spans="1:1" x14ac:dyDescent="0.15">
      <c r="A946" s="30"/>
    </row>
    <row r="947" spans="1:1" x14ac:dyDescent="0.15">
      <c r="A947" s="30"/>
    </row>
    <row r="948" spans="1:1" x14ac:dyDescent="0.15">
      <c r="A948" s="30"/>
    </row>
    <row r="949" spans="1:1" x14ac:dyDescent="0.15">
      <c r="A949" s="30"/>
    </row>
    <row r="950" spans="1:1" x14ac:dyDescent="0.15">
      <c r="A950" s="30"/>
    </row>
    <row r="951" spans="1:1" x14ac:dyDescent="0.15">
      <c r="A951" s="30"/>
    </row>
    <row r="952" spans="1:1" x14ac:dyDescent="0.15">
      <c r="A952" s="30"/>
    </row>
    <row r="953" spans="1:1" x14ac:dyDescent="0.15">
      <c r="A953" s="30"/>
    </row>
    <row r="954" spans="1:1" x14ac:dyDescent="0.15">
      <c r="A954" s="30"/>
    </row>
    <row r="955" spans="1:1" x14ac:dyDescent="0.15">
      <c r="A955" s="30"/>
    </row>
    <row r="956" spans="1:1" x14ac:dyDescent="0.15">
      <c r="A956" s="30"/>
    </row>
    <row r="957" spans="1:1" x14ac:dyDescent="0.15">
      <c r="A957" s="30"/>
    </row>
    <row r="958" spans="1:1" x14ac:dyDescent="0.15">
      <c r="A958" s="30"/>
    </row>
    <row r="959" spans="1:1" x14ac:dyDescent="0.15">
      <c r="A959" s="30"/>
    </row>
    <row r="960" spans="1:1" x14ac:dyDescent="0.15">
      <c r="A960" s="30"/>
    </row>
    <row r="961" spans="1:1" x14ac:dyDescent="0.15">
      <c r="A961" s="30"/>
    </row>
    <row r="962" spans="1:1" x14ac:dyDescent="0.15">
      <c r="A962" s="30"/>
    </row>
    <row r="963" spans="1:1" x14ac:dyDescent="0.15">
      <c r="A963" s="30"/>
    </row>
    <row r="964" spans="1:1" x14ac:dyDescent="0.15">
      <c r="A964" s="30"/>
    </row>
    <row r="965" spans="1:1" x14ac:dyDescent="0.15">
      <c r="A965" s="30"/>
    </row>
    <row r="966" spans="1:1" x14ac:dyDescent="0.15">
      <c r="A966" s="30"/>
    </row>
    <row r="967" spans="1:1" x14ac:dyDescent="0.15">
      <c r="A967" s="30"/>
    </row>
    <row r="968" spans="1:1" x14ac:dyDescent="0.15">
      <c r="A968" s="30"/>
    </row>
    <row r="969" spans="1:1" x14ac:dyDescent="0.15">
      <c r="A969" s="30"/>
    </row>
    <row r="970" spans="1:1" x14ac:dyDescent="0.15">
      <c r="A970" s="30"/>
    </row>
    <row r="971" spans="1:1" x14ac:dyDescent="0.15">
      <c r="A971" s="30"/>
    </row>
    <row r="972" spans="1:1" x14ac:dyDescent="0.15">
      <c r="A972" s="30"/>
    </row>
    <row r="973" spans="1:1" x14ac:dyDescent="0.15">
      <c r="A973" s="30"/>
    </row>
    <row r="974" spans="1:1" x14ac:dyDescent="0.15">
      <c r="A974" s="30"/>
    </row>
    <row r="975" spans="1:1" x14ac:dyDescent="0.15">
      <c r="A975" s="30"/>
    </row>
    <row r="976" spans="1:1" x14ac:dyDescent="0.15">
      <c r="A976" s="30"/>
    </row>
    <row r="977" spans="1:1" x14ac:dyDescent="0.15">
      <c r="A977" s="30"/>
    </row>
    <row r="978" spans="1:1" x14ac:dyDescent="0.15">
      <c r="A978" s="30"/>
    </row>
    <row r="979" spans="1:1" x14ac:dyDescent="0.15">
      <c r="A979" s="30"/>
    </row>
    <row r="980" spans="1:1" x14ac:dyDescent="0.15">
      <c r="A980" s="30"/>
    </row>
    <row r="981" spans="1:1" x14ac:dyDescent="0.15">
      <c r="A981" s="30"/>
    </row>
    <row r="982" spans="1:1" x14ac:dyDescent="0.15">
      <c r="A982" s="30"/>
    </row>
    <row r="983" spans="1:1" x14ac:dyDescent="0.15">
      <c r="A983" s="30"/>
    </row>
    <row r="984" spans="1:1" x14ac:dyDescent="0.15">
      <c r="A984" s="30"/>
    </row>
    <row r="985" spans="1:1" x14ac:dyDescent="0.15">
      <c r="A985" s="30"/>
    </row>
    <row r="986" spans="1:1" x14ac:dyDescent="0.15">
      <c r="A986" s="30"/>
    </row>
    <row r="987" spans="1:1" x14ac:dyDescent="0.15">
      <c r="A987" s="30"/>
    </row>
    <row r="988" spans="1:1" x14ac:dyDescent="0.15">
      <c r="A988" s="30"/>
    </row>
    <row r="989" spans="1:1" x14ac:dyDescent="0.15">
      <c r="A989" s="30"/>
    </row>
    <row r="990" spans="1:1" x14ac:dyDescent="0.15">
      <c r="A990" s="30"/>
    </row>
    <row r="991" spans="1:1" x14ac:dyDescent="0.15">
      <c r="A991" s="30"/>
    </row>
    <row r="992" spans="1:1" x14ac:dyDescent="0.15">
      <c r="A992" s="30"/>
    </row>
    <row r="993" spans="1:1" x14ac:dyDescent="0.15">
      <c r="A993" s="30"/>
    </row>
    <row r="994" spans="1:1" x14ac:dyDescent="0.15">
      <c r="A994" s="30"/>
    </row>
    <row r="995" spans="1:1" x14ac:dyDescent="0.15">
      <c r="A995" s="30"/>
    </row>
    <row r="996" spans="1:1" x14ac:dyDescent="0.15">
      <c r="A996" s="30"/>
    </row>
    <row r="997" spans="1:1" x14ac:dyDescent="0.15">
      <c r="A997" s="30"/>
    </row>
    <row r="998" spans="1:1" x14ac:dyDescent="0.15">
      <c r="A998" s="30"/>
    </row>
    <row r="999" spans="1:1" x14ac:dyDescent="0.15">
      <c r="A999" s="30"/>
    </row>
    <row r="1000" spans="1:1" x14ac:dyDescent="0.15">
      <c r="A1000" s="30"/>
    </row>
    <row r="1001" spans="1:1" x14ac:dyDescent="0.15">
      <c r="A1001" s="30"/>
    </row>
    <row r="1002" spans="1:1" x14ac:dyDescent="0.15">
      <c r="A1002" s="30"/>
    </row>
    <row r="1003" spans="1:1" x14ac:dyDescent="0.15">
      <c r="A1003" s="30"/>
    </row>
    <row r="1004" spans="1:1" x14ac:dyDescent="0.15">
      <c r="A1004" s="30"/>
    </row>
    <row r="1005" spans="1:1" x14ac:dyDescent="0.15">
      <c r="A1005" s="30"/>
    </row>
    <row r="1006" spans="1:1" x14ac:dyDescent="0.15">
      <c r="A1006" s="30"/>
    </row>
    <row r="1007" spans="1:1" x14ac:dyDescent="0.15">
      <c r="A1007" s="30"/>
    </row>
    <row r="1008" spans="1:1" x14ac:dyDescent="0.15">
      <c r="A1008" s="30"/>
    </row>
    <row r="1009" spans="1:1" x14ac:dyDescent="0.15">
      <c r="A1009" s="30"/>
    </row>
    <row r="1010" spans="1:1" x14ac:dyDescent="0.15">
      <c r="A1010" s="30"/>
    </row>
    <row r="1011" spans="1:1" x14ac:dyDescent="0.15">
      <c r="A1011" s="30"/>
    </row>
    <row r="1012" spans="1:1" x14ac:dyDescent="0.15">
      <c r="A1012" s="30"/>
    </row>
    <row r="1013" spans="1:1" x14ac:dyDescent="0.15">
      <c r="A1013" s="30"/>
    </row>
    <row r="1014" spans="1:1" x14ac:dyDescent="0.15">
      <c r="A1014" s="30"/>
    </row>
    <row r="1015" spans="1:1" x14ac:dyDescent="0.15">
      <c r="A1015" s="30"/>
    </row>
    <row r="1016" spans="1:1" x14ac:dyDescent="0.15">
      <c r="A1016" s="30"/>
    </row>
    <row r="1017" spans="1:1" x14ac:dyDescent="0.15">
      <c r="A1017" s="30"/>
    </row>
    <row r="1018" spans="1:1" x14ac:dyDescent="0.15">
      <c r="A1018" s="30"/>
    </row>
    <row r="1019" spans="1:1" x14ac:dyDescent="0.15">
      <c r="A1019" s="30"/>
    </row>
    <row r="1020" spans="1:1" x14ac:dyDescent="0.15">
      <c r="A1020" s="30"/>
    </row>
    <row r="1021" spans="1:1" x14ac:dyDescent="0.15">
      <c r="A1021" s="30"/>
    </row>
    <row r="1022" spans="1:1" x14ac:dyDescent="0.15">
      <c r="A1022" s="30"/>
    </row>
    <row r="1023" spans="1:1" x14ac:dyDescent="0.15">
      <c r="A1023" s="30"/>
    </row>
    <row r="1024" spans="1:1" x14ac:dyDescent="0.15">
      <c r="A1024" s="30"/>
    </row>
    <row r="1025" spans="1:1" x14ac:dyDescent="0.15">
      <c r="A1025" s="30"/>
    </row>
    <row r="1026" spans="1:1" x14ac:dyDescent="0.15">
      <c r="A1026" s="30"/>
    </row>
    <row r="1027" spans="1:1" x14ac:dyDescent="0.15">
      <c r="A1027" s="30"/>
    </row>
    <row r="1028" spans="1:1" x14ac:dyDescent="0.15">
      <c r="A1028" s="30"/>
    </row>
    <row r="1029" spans="1:1" x14ac:dyDescent="0.15">
      <c r="A1029" s="30"/>
    </row>
    <row r="1030" spans="1:1" x14ac:dyDescent="0.15">
      <c r="A1030" s="30"/>
    </row>
    <row r="1031" spans="1:1" x14ac:dyDescent="0.15">
      <c r="A1031" s="30"/>
    </row>
    <row r="1032" spans="1:1" x14ac:dyDescent="0.15">
      <c r="A1032" s="30"/>
    </row>
    <row r="1033" spans="1:1" x14ac:dyDescent="0.15">
      <c r="A1033" s="30"/>
    </row>
    <row r="1034" spans="1:1" x14ac:dyDescent="0.15">
      <c r="A1034" s="30"/>
    </row>
    <row r="1035" spans="1:1" x14ac:dyDescent="0.15">
      <c r="A1035" s="30"/>
    </row>
    <row r="1036" spans="1:1" x14ac:dyDescent="0.15">
      <c r="A1036" s="30"/>
    </row>
    <row r="1037" spans="1:1" x14ac:dyDescent="0.15">
      <c r="A1037" s="30"/>
    </row>
    <row r="1038" spans="1:1" x14ac:dyDescent="0.15">
      <c r="A1038" s="30"/>
    </row>
    <row r="1039" spans="1:1" x14ac:dyDescent="0.15">
      <c r="A1039" s="30"/>
    </row>
    <row r="1040" spans="1:1" x14ac:dyDescent="0.15">
      <c r="A1040" s="30"/>
    </row>
    <row r="1041" spans="1:1" x14ac:dyDescent="0.15">
      <c r="A1041" s="30"/>
    </row>
    <row r="1042" spans="1:1" x14ac:dyDescent="0.15">
      <c r="A1042" s="30"/>
    </row>
    <row r="1043" spans="1:1" x14ac:dyDescent="0.15">
      <c r="A1043" s="30"/>
    </row>
    <row r="1044" spans="1:1" x14ac:dyDescent="0.15">
      <c r="A1044" s="30"/>
    </row>
    <row r="1045" spans="1:1" x14ac:dyDescent="0.15">
      <c r="A1045" s="30"/>
    </row>
    <row r="1046" spans="1:1" x14ac:dyDescent="0.15">
      <c r="A1046" s="30"/>
    </row>
    <row r="1047" spans="1:1" x14ac:dyDescent="0.15">
      <c r="A1047" s="30"/>
    </row>
    <row r="1048" spans="1:1" x14ac:dyDescent="0.15">
      <c r="A1048" s="30"/>
    </row>
    <row r="1049" spans="1:1" x14ac:dyDescent="0.15">
      <c r="A1049" s="30"/>
    </row>
    <row r="1050" spans="1:1" x14ac:dyDescent="0.15">
      <c r="A1050" s="30"/>
    </row>
    <row r="1051" spans="1:1" x14ac:dyDescent="0.15">
      <c r="A1051" s="30"/>
    </row>
    <row r="1052" spans="1:1" x14ac:dyDescent="0.15">
      <c r="A1052" s="30"/>
    </row>
    <row r="1053" spans="1:1" x14ac:dyDescent="0.15">
      <c r="A1053" s="30"/>
    </row>
    <row r="1054" spans="1:1" x14ac:dyDescent="0.15">
      <c r="A1054" s="30"/>
    </row>
    <row r="1055" spans="1:1" x14ac:dyDescent="0.15">
      <c r="A1055" s="30"/>
    </row>
    <row r="1056" spans="1:1" x14ac:dyDescent="0.15">
      <c r="A1056" s="30"/>
    </row>
    <row r="1057" spans="1:1" x14ac:dyDescent="0.15">
      <c r="A1057" s="30"/>
    </row>
    <row r="1058" spans="1:1" x14ac:dyDescent="0.15">
      <c r="A1058" s="30"/>
    </row>
    <row r="1059" spans="1:1" x14ac:dyDescent="0.15">
      <c r="A1059" s="30"/>
    </row>
    <row r="1060" spans="1:1" x14ac:dyDescent="0.15">
      <c r="A1060" s="30"/>
    </row>
    <row r="1061" spans="1:1" x14ac:dyDescent="0.15">
      <c r="A1061" s="30"/>
    </row>
    <row r="1062" spans="1:1" x14ac:dyDescent="0.15">
      <c r="A1062" s="30"/>
    </row>
    <row r="1063" spans="1:1" x14ac:dyDescent="0.15">
      <c r="A1063" s="30"/>
    </row>
    <row r="1064" spans="1:1" x14ac:dyDescent="0.15">
      <c r="A1064" s="30"/>
    </row>
    <row r="1065" spans="1:1" x14ac:dyDescent="0.15">
      <c r="A1065" s="30"/>
    </row>
    <row r="1066" spans="1:1" x14ac:dyDescent="0.15">
      <c r="A1066" s="30"/>
    </row>
    <row r="1067" spans="1:1" x14ac:dyDescent="0.15">
      <c r="A1067" s="30"/>
    </row>
    <row r="1068" spans="1:1" x14ac:dyDescent="0.15">
      <c r="A1068" s="30"/>
    </row>
    <row r="1069" spans="1:1" x14ac:dyDescent="0.15">
      <c r="A1069" s="30"/>
    </row>
    <row r="1070" spans="1:1" x14ac:dyDescent="0.15">
      <c r="A1070" s="30"/>
    </row>
    <row r="1071" spans="1:1" x14ac:dyDescent="0.15">
      <c r="A1071" s="30"/>
    </row>
    <row r="1072" spans="1:1" x14ac:dyDescent="0.15">
      <c r="A1072" s="30"/>
    </row>
    <row r="1073" spans="1:1" x14ac:dyDescent="0.15">
      <c r="A1073" s="30"/>
    </row>
    <row r="1074" spans="1:1" x14ac:dyDescent="0.15">
      <c r="A1074" s="30"/>
    </row>
    <row r="1075" spans="1:1" x14ac:dyDescent="0.15">
      <c r="A1075" s="30"/>
    </row>
    <row r="1076" spans="1:1" x14ac:dyDescent="0.15">
      <c r="A1076" s="30"/>
    </row>
    <row r="1077" spans="1:1" x14ac:dyDescent="0.15">
      <c r="A1077" s="30"/>
    </row>
    <row r="1078" spans="1:1" x14ac:dyDescent="0.15">
      <c r="A1078" s="30"/>
    </row>
    <row r="1079" spans="1:1" x14ac:dyDescent="0.15">
      <c r="A1079" s="30"/>
    </row>
    <row r="1080" spans="1:1" x14ac:dyDescent="0.15">
      <c r="A1080" s="30"/>
    </row>
    <row r="1081" spans="1:1" x14ac:dyDescent="0.15">
      <c r="A1081" s="30"/>
    </row>
    <row r="1082" spans="1:1" x14ac:dyDescent="0.15">
      <c r="A1082" s="30"/>
    </row>
    <row r="1083" spans="1:1" x14ac:dyDescent="0.15">
      <c r="A1083" s="30"/>
    </row>
    <row r="1084" spans="1:1" x14ac:dyDescent="0.15">
      <c r="A1084" s="30"/>
    </row>
    <row r="1085" spans="1:1" x14ac:dyDescent="0.15">
      <c r="A1085" s="30"/>
    </row>
    <row r="1086" spans="1:1" x14ac:dyDescent="0.15">
      <c r="A1086" s="30"/>
    </row>
    <row r="1087" spans="1:1" x14ac:dyDescent="0.15">
      <c r="A1087" s="30"/>
    </row>
    <row r="1088" spans="1:1" x14ac:dyDescent="0.15">
      <c r="A1088" s="30"/>
    </row>
    <row r="1089" spans="1:1" x14ac:dyDescent="0.15">
      <c r="A1089" s="30"/>
    </row>
    <row r="1090" spans="1:1" x14ac:dyDescent="0.15">
      <c r="A1090" s="30"/>
    </row>
    <row r="1091" spans="1:1" x14ac:dyDescent="0.15">
      <c r="A1091" s="30"/>
    </row>
    <row r="1092" spans="1:1" x14ac:dyDescent="0.15">
      <c r="A1092" s="30"/>
    </row>
    <row r="1093" spans="1:1" x14ac:dyDescent="0.15">
      <c r="A1093" s="30"/>
    </row>
    <row r="1094" spans="1:1" x14ac:dyDescent="0.15">
      <c r="A1094" s="30"/>
    </row>
    <row r="1095" spans="1:1" x14ac:dyDescent="0.15">
      <c r="A1095" s="30"/>
    </row>
    <row r="1096" spans="1:1" x14ac:dyDescent="0.15">
      <c r="A1096" s="30"/>
    </row>
    <row r="1097" spans="1:1" x14ac:dyDescent="0.15">
      <c r="A1097" s="30"/>
    </row>
    <row r="1098" spans="1:1" x14ac:dyDescent="0.15">
      <c r="A1098" s="30"/>
    </row>
    <row r="1099" spans="1:1" x14ac:dyDescent="0.15">
      <c r="A1099" s="30"/>
    </row>
    <row r="1100" spans="1:1" x14ac:dyDescent="0.15">
      <c r="A1100" s="30"/>
    </row>
    <row r="1101" spans="1:1" x14ac:dyDescent="0.15">
      <c r="A1101" s="30"/>
    </row>
    <row r="1102" spans="1:1" x14ac:dyDescent="0.15">
      <c r="A1102" s="30"/>
    </row>
    <row r="1103" spans="1:1" x14ac:dyDescent="0.15">
      <c r="A1103" s="30"/>
    </row>
    <row r="1104" spans="1:1" x14ac:dyDescent="0.15">
      <c r="A1104" s="30"/>
    </row>
    <row r="1105" spans="1:1" x14ac:dyDescent="0.15">
      <c r="A1105" s="30"/>
    </row>
    <row r="1106" spans="1:1" x14ac:dyDescent="0.15">
      <c r="A1106" s="30"/>
    </row>
    <row r="1107" spans="1:1" x14ac:dyDescent="0.15">
      <c r="A1107" s="30"/>
    </row>
    <row r="1108" spans="1:1" x14ac:dyDescent="0.15">
      <c r="A1108" s="30"/>
    </row>
    <row r="1109" spans="1:1" x14ac:dyDescent="0.15">
      <c r="A1109" s="30"/>
    </row>
    <row r="1110" spans="1:1" x14ac:dyDescent="0.15">
      <c r="A1110" s="30"/>
    </row>
    <row r="1111" spans="1:1" x14ac:dyDescent="0.15">
      <c r="A1111" s="30"/>
    </row>
    <row r="1112" spans="1:1" x14ac:dyDescent="0.15">
      <c r="A1112" s="30"/>
    </row>
    <row r="1113" spans="1:1" x14ac:dyDescent="0.15">
      <c r="A1113" s="30"/>
    </row>
    <row r="1114" spans="1:1" x14ac:dyDescent="0.15">
      <c r="A1114" s="30"/>
    </row>
    <row r="1115" spans="1:1" x14ac:dyDescent="0.15">
      <c r="A1115" s="30"/>
    </row>
    <row r="1116" spans="1:1" x14ac:dyDescent="0.15">
      <c r="A1116" s="30"/>
    </row>
    <row r="1117" spans="1:1" x14ac:dyDescent="0.15">
      <c r="A1117" s="30"/>
    </row>
    <row r="1118" spans="1:1" x14ac:dyDescent="0.15">
      <c r="A1118" s="30"/>
    </row>
    <row r="1119" spans="1:1" x14ac:dyDescent="0.15">
      <c r="A1119" s="30"/>
    </row>
    <row r="1120" spans="1:1" x14ac:dyDescent="0.15">
      <c r="A1120" s="30"/>
    </row>
    <row r="1121" spans="1:1" x14ac:dyDescent="0.15">
      <c r="A1121" s="30"/>
    </row>
    <row r="1122" spans="1:1" x14ac:dyDescent="0.15">
      <c r="A1122" s="30"/>
    </row>
  </sheetData>
  <mergeCells count="1">
    <mergeCell ref="B2:F2"/>
  </mergeCells>
  <pageMargins left="0.75" right="0.75" top="1" bottom="1" header="0.5" footer="0.5"/>
  <pageSetup paperSize="9" scale="8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1113-C8E7-4FBE-90AC-911B119D0E72}">
  <dimension ref="A1:AY150"/>
  <sheetViews>
    <sheetView showGridLines="0" zoomScale="110" zoomScaleNormal="110" workbookViewId="0"/>
  </sheetViews>
  <sheetFormatPr defaultColWidth="8.85546875" defaultRowHeight="10.5" x14ac:dyDescent="0.15"/>
  <cols>
    <col min="1" max="1" width="8.85546875" style="30"/>
    <col min="2" max="2" width="64.5703125" style="30" customWidth="1"/>
    <col min="3" max="3" width="16.42578125" style="30" customWidth="1"/>
    <col min="4" max="4" width="18.42578125" style="30" customWidth="1"/>
    <col min="5" max="5" width="20.85546875" style="30" customWidth="1"/>
    <col min="6" max="6" width="15.42578125" style="30" customWidth="1"/>
    <col min="7" max="16384" width="8.85546875" style="30"/>
  </cols>
  <sheetData>
    <row r="1" spans="1:51" ht="15" customHeight="1" x14ac:dyDescent="0.25">
      <c r="A1" s="29" t="s">
        <v>72</v>
      </c>
    </row>
    <row r="2" spans="1:51" ht="22.5" customHeight="1" x14ac:dyDescent="0.15">
      <c r="B2" s="121" t="s">
        <v>73</v>
      </c>
      <c r="C2" s="121"/>
      <c r="D2" s="121"/>
      <c r="E2" s="121"/>
      <c r="F2" s="121"/>
    </row>
    <row r="3" spans="1:51" ht="15" customHeight="1" thickBot="1" x14ac:dyDescent="0.2"/>
    <row r="4" spans="1:51" s="34" customFormat="1" ht="33.950000000000003" customHeight="1" thickBot="1" x14ac:dyDescent="0.2">
      <c r="A4" s="31"/>
      <c r="B4" s="32" t="s">
        <v>32</v>
      </c>
      <c r="C4" s="33" t="s">
        <v>33</v>
      </c>
      <c r="D4" s="33" t="s">
        <v>34</v>
      </c>
      <c r="E4" s="33" t="s">
        <v>35</v>
      </c>
      <c r="F4" s="33" t="s">
        <v>36</v>
      </c>
    </row>
    <row r="5" spans="1:51" s="38" customFormat="1" ht="16.5" customHeight="1" x14ac:dyDescent="0.15">
      <c r="A5" s="31"/>
      <c r="B5" s="35" t="s">
        <v>37</v>
      </c>
      <c r="C5" s="36">
        <f>C6</f>
        <v>4228759</v>
      </c>
      <c r="D5" s="36">
        <f>D6</f>
        <v>4228759</v>
      </c>
      <c r="E5" s="36">
        <f>E6</f>
        <v>4527855.5900000008</v>
      </c>
      <c r="F5" s="67">
        <f>E5/D5*100</f>
        <v>107.07291642772741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</row>
    <row r="6" spans="1:51" s="45" customFormat="1" ht="12.75" x14ac:dyDescent="0.2">
      <c r="A6" s="31"/>
      <c r="B6" s="68" t="s">
        <v>38</v>
      </c>
      <c r="C6" s="53">
        <f>C7+C8+C9+C10+C11+C12+C13+C14</f>
        <v>4228759</v>
      </c>
      <c r="D6" s="53">
        <f t="shared" ref="D6:E6" si="0">D7+D8+D9+D10+D11+D12+D13+D14</f>
        <v>4228759</v>
      </c>
      <c r="E6" s="53">
        <f t="shared" si="0"/>
        <v>4527855.5900000008</v>
      </c>
      <c r="F6" s="69">
        <f>E6/D6*100</f>
        <v>107.07291642772741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</row>
    <row r="7" spans="1:51" s="45" customFormat="1" ht="12.75" x14ac:dyDescent="0.2">
      <c r="A7" s="31"/>
      <c r="B7" s="70" t="s">
        <v>39</v>
      </c>
      <c r="C7" s="53">
        <v>627956</v>
      </c>
      <c r="D7" s="53">
        <v>627956</v>
      </c>
      <c r="E7" s="53">
        <v>625612.71</v>
      </c>
      <c r="F7" s="69">
        <f t="shared" ref="F7:F14" si="1">E7/D7*100</f>
        <v>99.6268385046086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</row>
    <row r="8" spans="1:51" s="45" customFormat="1" ht="12.75" x14ac:dyDescent="0.2">
      <c r="A8" s="31"/>
      <c r="B8" s="70" t="s">
        <v>43</v>
      </c>
      <c r="C8" s="53">
        <v>36000</v>
      </c>
      <c r="D8" s="53">
        <v>36000</v>
      </c>
      <c r="E8" s="53">
        <v>21859.64</v>
      </c>
      <c r="F8" s="69">
        <f t="shared" si="1"/>
        <v>60.721222222222217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</row>
    <row r="9" spans="1:51" s="45" customFormat="1" ht="12.75" x14ac:dyDescent="0.2">
      <c r="A9" s="31"/>
      <c r="B9" s="70" t="s">
        <v>47</v>
      </c>
      <c r="C9" s="53">
        <v>2523150</v>
      </c>
      <c r="D9" s="53">
        <v>2523150</v>
      </c>
      <c r="E9" s="53">
        <v>2472564.1</v>
      </c>
      <c r="F9" s="69">
        <f t="shared" si="1"/>
        <v>97.995129104492406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</row>
    <row r="10" spans="1:51" s="45" customFormat="1" ht="12.75" x14ac:dyDescent="0.2">
      <c r="A10" s="31"/>
      <c r="B10" s="70" t="s">
        <v>57</v>
      </c>
      <c r="C10" s="53">
        <v>933176</v>
      </c>
      <c r="D10" s="53">
        <v>933176</v>
      </c>
      <c r="E10" s="53">
        <v>1264582.8</v>
      </c>
      <c r="F10" s="69">
        <f t="shared" si="1"/>
        <v>135.51385805035707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1" s="45" customFormat="1" ht="12.75" x14ac:dyDescent="0.2">
      <c r="A11" s="31"/>
      <c r="B11" s="70" t="s">
        <v>59</v>
      </c>
      <c r="C11" s="53">
        <v>80500</v>
      </c>
      <c r="D11" s="53">
        <v>80500</v>
      </c>
      <c r="E11" s="53">
        <v>80480</v>
      </c>
      <c r="F11" s="69">
        <f t="shared" si="1"/>
        <v>99.975155279503099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s="45" customFormat="1" ht="12.75" x14ac:dyDescent="0.2">
      <c r="A12" s="31"/>
      <c r="B12" s="70" t="s">
        <v>63</v>
      </c>
      <c r="C12" s="53">
        <v>25907</v>
      </c>
      <c r="D12" s="53">
        <v>25907</v>
      </c>
      <c r="E12" s="53">
        <v>41373.440000000002</v>
      </c>
      <c r="F12" s="69">
        <f t="shared" si="1"/>
        <v>159.69984946153551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</row>
    <row r="13" spans="1:51" s="45" customFormat="1" ht="12.75" x14ac:dyDescent="0.2">
      <c r="A13" s="31"/>
      <c r="B13" s="70" t="s">
        <v>67</v>
      </c>
      <c r="C13" s="53">
        <v>1370</v>
      </c>
      <c r="D13" s="53">
        <v>1370</v>
      </c>
      <c r="E13" s="53">
        <v>1370</v>
      </c>
      <c r="F13" s="69">
        <f t="shared" si="1"/>
        <v>100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</row>
    <row r="14" spans="1:51" s="45" customFormat="1" ht="12.75" x14ac:dyDescent="0.2">
      <c r="A14" s="31"/>
      <c r="B14" s="70" t="s">
        <v>68</v>
      </c>
      <c r="C14" s="53">
        <v>700</v>
      </c>
      <c r="D14" s="53">
        <v>700</v>
      </c>
      <c r="E14" s="53">
        <v>20012.900000000001</v>
      </c>
      <c r="F14" s="69">
        <f t="shared" si="1"/>
        <v>2858.9857142857145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</row>
    <row r="15" spans="1:51" s="45" customFormat="1" ht="12.75" x14ac:dyDescent="0.2">
      <c r="A15" s="31"/>
      <c r="B15" s="71" t="s">
        <v>74</v>
      </c>
      <c r="C15" s="72">
        <f>C16+C116+C127</f>
        <v>4228759</v>
      </c>
      <c r="D15" s="72">
        <f>D16+D116+D127</f>
        <v>4228759</v>
      </c>
      <c r="E15" s="72">
        <f>E16+E116+E127</f>
        <v>4527855.59</v>
      </c>
      <c r="F15" s="73">
        <f>E15/D15*100</f>
        <v>107.07291642772738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</row>
    <row r="16" spans="1:51" s="77" customFormat="1" ht="12.75" x14ac:dyDescent="0.2">
      <c r="A16" s="31"/>
      <c r="B16" s="74" t="s">
        <v>75</v>
      </c>
      <c r="C16" s="75">
        <f>C17+C23+C36+C80+C89+C96+C107+C112</f>
        <v>3915112</v>
      </c>
      <c r="D16" s="75">
        <f>D17+D23+D36+D80+D89+D96+D107+D112</f>
        <v>3915112</v>
      </c>
      <c r="E16" s="75">
        <f>E17+E23+E36+E80+E89+E96+E107+E112</f>
        <v>4129144.87</v>
      </c>
      <c r="F16" s="76">
        <f t="shared" ref="F16:F72" si="2">E16/D16*100</f>
        <v>105.46683900741539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</row>
    <row r="17" spans="1:51" s="45" customFormat="1" ht="12.75" x14ac:dyDescent="0.2">
      <c r="A17" s="31"/>
      <c r="B17" s="42" t="s">
        <v>39</v>
      </c>
      <c r="C17" s="43">
        <f>C18</f>
        <v>417489</v>
      </c>
      <c r="D17" s="43">
        <f>D18</f>
        <v>417489</v>
      </c>
      <c r="E17" s="43">
        <f>E18</f>
        <v>417489</v>
      </c>
      <c r="F17" s="78">
        <f t="shared" si="2"/>
        <v>100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</row>
    <row r="18" spans="1:51" s="45" customFormat="1" ht="12.75" x14ac:dyDescent="0.2">
      <c r="A18" s="31"/>
      <c r="B18" s="46" t="s">
        <v>76</v>
      </c>
      <c r="C18" s="47">
        <v>417489</v>
      </c>
      <c r="D18" s="47">
        <v>417489</v>
      </c>
      <c r="E18" s="47">
        <f>E19+E21</f>
        <v>417489</v>
      </c>
      <c r="F18" s="79">
        <f t="shared" si="2"/>
        <v>100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</row>
    <row r="19" spans="1:51" s="45" customFormat="1" ht="12.75" x14ac:dyDescent="0.2">
      <c r="A19" s="31"/>
      <c r="B19" s="46" t="s">
        <v>77</v>
      </c>
      <c r="C19" s="49"/>
      <c r="D19" s="49"/>
      <c r="E19" s="47">
        <v>341680</v>
      </c>
      <c r="F19" s="7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</row>
    <row r="20" spans="1:51" s="45" customFormat="1" ht="12.75" x14ac:dyDescent="0.2">
      <c r="A20" s="31"/>
      <c r="B20" s="51" t="s">
        <v>78</v>
      </c>
      <c r="C20" s="52"/>
      <c r="D20" s="52"/>
      <c r="E20" s="53">
        <v>341680</v>
      </c>
      <c r="F20" s="7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</row>
    <row r="21" spans="1:51" s="45" customFormat="1" ht="12.75" x14ac:dyDescent="0.2">
      <c r="A21" s="31"/>
      <c r="B21" s="46" t="s">
        <v>79</v>
      </c>
      <c r="C21" s="49"/>
      <c r="D21" s="49"/>
      <c r="E21" s="47">
        <v>75809</v>
      </c>
      <c r="F21" s="7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</row>
    <row r="22" spans="1:51" s="45" customFormat="1" ht="12.75" x14ac:dyDescent="0.2">
      <c r="A22" s="31"/>
      <c r="B22" s="51" t="s">
        <v>80</v>
      </c>
      <c r="C22" s="52"/>
      <c r="D22" s="52"/>
      <c r="E22" s="53">
        <v>75809</v>
      </c>
      <c r="F22" s="7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</row>
    <row r="23" spans="1:51" s="45" customFormat="1" ht="12.75" x14ac:dyDescent="0.2">
      <c r="A23" s="31"/>
      <c r="B23" s="42" t="s">
        <v>43</v>
      </c>
      <c r="C23" s="43">
        <f>C24+C31</f>
        <v>36000</v>
      </c>
      <c r="D23" s="43">
        <f t="shared" ref="D23:E23" si="3">D24+D31</f>
        <v>36000</v>
      </c>
      <c r="E23" s="43">
        <f t="shared" si="3"/>
        <v>21859.64</v>
      </c>
      <c r="F23" s="78">
        <f t="shared" si="2"/>
        <v>60.721222222222217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</row>
    <row r="24" spans="1:51" s="45" customFormat="1" ht="12.75" x14ac:dyDescent="0.2">
      <c r="A24" s="31"/>
      <c r="B24" s="46" t="s">
        <v>81</v>
      </c>
      <c r="C24" s="47">
        <v>17800</v>
      </c>
      <c r="D24" s="47">
        <v>17800</v>
      </c>
      <c r="E24" s="47">
        <f>E25+E27+E29</f>
        <v>17293.21</v>
      </c>
      <c r="F24" s="79">
        <f t="shared" si="2"/>
        <v>97.152865168539321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</row>
    <row r="25" spans="1:51" s="45" customFormat="1" ht="12.75" x14ac:dyDescent="0.2">
      <c r="A25" s="31"/>
      <c r="B25" s="46" t="s">
        <v>82</v>
      </c>
      <c r="C25" s="49"/>
      <c r="D25" s="49"/>
      <c r="E25" s="47">
        <v>6546.1</v>
      </c>
      <c r="F25" s="79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</row>
    <row r="26" spans="1:51" s="45" customFormat="1" ht="12.75" x14ac:dyDescent="0.2">
      <c r="A26" s="31"/>
      <c r="B26" s="51" t="s">
        <v>83</v>
      </c>
      <c r="C26" s="52"/>
      <c r="D26" s="52"/>
      <c r="E26" s="53">
        <v>6546.1</v>
      </c>
      <c r="F26" s="79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</row>
    <row r="27" spans="1:51" s="45" customFormat="1" ht="12.75" x14ac:dyDescent="0.2">
      <c r="A27" s="31"/>
      <c r="B27" s="46" t="s">
        <v>84</v>
      </c>
      <c r="C27" s="49"/>
      <c r="D27" s="49"/>
      <c r="E27" s="47">
        <v>1773.84</v>
      </c>
      <c r="F27" s="79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</row>
    <row r="28" spans="1:51" s="45" customFormat="1" ht="12.75" x14ac:dyDescent="0.2">
      <c r="A28" s="31"/>
      <c r="B28" s="51" t="s">
        <v>85</v>
      </c>
      <c r="C28" s="52"/>
      <c r="D28" s="52"/>
      <c r="E28" s="53">
        <v>1773.84</v>
      </c>
      <c r="F28" s="79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</row>
    <row r="29" spans="1:51" s="45" customFormat="1" ht="12.75" x14ac:dyDescent="0.2">
      <c r="A29" s="31"/>
      <c r="B29" s="46" t="s">
        <v>86</v>
      </c>
      <c r="C29" s="49"/>
      <c r="D29" s="49"/>
      <c r="E29" s="47">
        <v>8973.27</v>
      </c>
      <c r="F29" s="79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</row>
    <row r="30" spans="1:51" s="45" customFormat="1" ht="25.5" x14ac:dyDescent="0.2">
      <c r="A30" s="31"/>
      <c r="B30" s="51" t="s">
        <v>87</v>
      </c>
      <c r="C30" s="52"/>
      <c r="D30" s="52"/>
      <c r="E30" s="53">
        <v>8973.27</v>
      </c>
      <c r="F30" s="79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</row>
    <row r="31" spans="1:51" s="45" customFormat="1" ht="12.75" x14ac:dyDescent="0.2">
      <c r="A31" s="31"/>
      <c r="B31" s="46" t="s">
        <v>88</v>
      </c>
      <c r="C31" s="47">
        <v>18200</v>
      </c>
      <c r="D31" s="47">
        <v>18200</v>
      </c>
      <c r="E31" s="47">
        <f>E32</f>
        <v>4566.43</v>
      </c>
      <c r="F31" s="79">
        <f t="shared" si="2"/>
        <v>25.090274725274725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</row>
    <row r="32" spans="1:51" s="45" customFormat="1" ht="12.75" x14ac:dyDescent="0.2">
      <c r="A32" s="31"/>
      <c r="B32" s="46" t="s">
        <v>89</v>
      </c>
      <c r="C32" s="49"/>
      <c r="D32" s="49"/>
      <c r="E32" s="47">
        <f>E33+E34+E35</f>
        <v>4566.43</v>
      </c>
      <c r="F32" s="79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</row>
    <row r="33" spans="1:51" s="45" customFormat="1" ht="12.75" x14ac:dyDescent="0.2">
      <c r="A33" s="31"/>
      <c r="B33" s="51" t="s">
        <v>90</v>
      </c>
      <c r="C33" s="52"/>
      <c r="D33" s="52"/>
      <c r="E33" s="53">
        <v>1287.75</v>
      </c>
      <c r="F33" s="79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</row>
    <row r="34" spans="1:51" s="45" customFormat="1" ht="12.75" x14ac:dyDescent="0.2">
      <c r="A34" s="31"/>
      <c r="B34" s="51" t="s">
        <v>91</v>
      </c>
      <c r="C34" s="52"/>
      <c r="D34" s="52"/>
      <c r="E34" s="80">
        <v>889.53</v>
      </c>
      <c r="F34" s="79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</row>
    <row r="35" spans="1:51" s="45" customFormat="1" ht="12.75" x14ac:dyDescent="0.2">
      <c r="A35" s="31"/>
      <c r="B35" s="51" t="s">
        <v>92</v>
      </c>
      <c r="C35" s="52"/>
      <c r="D35" s="52"/>
      <c r="E35" s="53">
        <v>2389.15</v>
      </c>
      <c r="F35" s="79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</row>
    <row r="36" spans="1:51" s="45" customFormat="1" ht="12.75" x14ac:dyDescent="0.2">
      <c r="A36" s="31"/>
      <c r="B36" s="42" t="s">
        <v>47</v>
      </c>
      <c r="C36" s="43">
        <f>C37+C45+C72+C76</f>
        <v>2523150</v>
      </c>
      <c r="D36" s="43">
        <f>D37+D45+D72+D76</f>
        <v>2523150</v>
      </c>
      <c r="E36" s="43">
        <f>E37+E45+E72+E76</f>
        <v>2472564.1</v>
      </c>
      <c r="F36" s="78">
        <f t="shared" si="2"/>
        <v>97.995129104492406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</row>
    <row r="37" spans="1:51" s="45" customFormat="1" ht="12.75" x14ac:dyDescent="0.2">
      <c r="A37" s="31"/>
      <c r="B37" s="46" t="s">
        <v>76</v>
      </c>
      <c r="C37" s="47">
        <v>1469700</v>
      </c>
      <c r="D37" s="47">
        <v>1469700</v>
      </c>
      <c r="E37" s="47">
        <f>E38+E41+E43</f>
        <v>1405471.99</v>
      </c>
      <c r="F37" s="79">
        <f t="shared" si="2"/>
        <v>95.629855752874732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</row>
    <row r="38" spans="1:51" s="45" customFormat="1" ht="12.75" x14ac:dyDescent="0.2">
      <c r="A38" s="31"/>
      <c r="B38" s="46" t="s">
        <v>77</v>
      </c>
      <c r="C38" s="49"/>
      <c r="D38" s="49"/>
      <c r="E38" s="47">
        <f>E39+E40</f>
        <v>1140121.75</v>
      </c>
      <c r="F38" s="79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</row>
    <row r="39" spans="1:51" s="45" customFormat="1" ht="12.75" x14ac:dyDescent="0.2">
      <c r="A39" s="31"/>
      <c r="B39" s="51" t="s">
        <v>78</v>
      </c>
      <c r="C39" s="52"/>
      <c r="D39" s="52"/>
      <c r="E39" s="53">
        <v>1139044.67</v>
      </c>
      <c r="F39" s="79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</row>
    <row r="40" spans="1:51" s="45" customFormat="1" ht="12.75" x14ac:dyDescent="0.2">
      <c r="A40" s="31"/>
      <c r="B40" s="51" t="s">
        <v>93</v>
      </c>
      <c r="C40" s="52"/>
      <c r="D40" s="52"/>
      <c r="E40" s="53">
        <v>1077.08</v>
      </c>
      <c r="F40" s="79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</row>
    <row r="41" spans="1:51" s="45" customFormat="1" ht="12.75" x14ac:dyDescent="0.2">
      <c r="A41" s="31"/>
      <c r="B41" s="46" t="s">
        <v>94</v>
      </c>
      <c r="C41" s="49"/>
      <c r="D41" s="49"/>
      <c r="E41" s="47">
        <v>127740.58</v>
      </c>
      <c r="F41" s="79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</row>
    <row r="42" spans="1:51" s="45" customFormat="1" ht="12.75" x14ac:dyDescent="0.2">
      <c r="A42" s="31"/>
      <c r="B42" s="51" t="s">
        <v>95</v>
      </c>
      <c r="C42" s="52"/>
      <c r="D42" s="52"/>
      <c r="E42" s="53">
        <v>127740.58</v>
      </c>
      <c r="F42" s="79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</row>
    <row r="43" spans="1:51" s="45" customFormat="1" ht="12.75" x14ac:dyDescent="0.2">
      <c r="A43" s="31"/>
      <c r="B43" s="46" t="s">
        <v>79</v>
      </c>
      <c r="C43" s="49"/>
      <c r="D43" s="49"/>
      <c r="E43" s="47">
        <v>137609.66</v>
      </c>
      <c r="F43" s="79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</row>
    <row r="44" spans="1:51" s="45" customFormat="1" ht="12.75" x14ac:dyDescent="0.2">
      <c r="A44" s="31"/>
      <c r="B44" s="51" t="s">
        <v>80</v>
      </c>
      <c r="C44" s="52"/>
      <c r="D44" s="52"/>
      <c r="E44" s="53">
        <v>137609.66</v>
      </c>
      <c r="F44" s="79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</row>
    <row r="45" spans="1:51" s="45" customFormat="1" ht="12.75" x14ac:dyDescent="0.2">
      <c r="A45" s="31"/>
      <c r="B45" s="46" t="s">
        <v>81</v>
      </c>
      <c r="C45" s="47">
        <v>1045850</v>
      </c>
      <c r="D45" s="47">
        <v>1045850</v>
      </c>
      <c r="E45" s="47">
        <f>E46+E50+E57+E67</f>
        <v>1058266.01</v>
      </c>
      <c r="F45" s="79">
        <f t="shared" si="2"/>
        <v>101.18716928813885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</row>
    <row r="46" spans="1:51" s="45" customFormat="1" ht="12.75" x14ac:dyDescent="0.2">
      <c r="A46" s="31"/>
      <c r="B46" s="46" t="s">
        <v>96</v>
      </c>
      <c r="C46" s="49"/>
      <c r="D46" s="49"/>
      <c r="E46" s="47">
        <f>E47+E48+E49</f>
        <v>120863.08</v>
      </c>
      <c r="F46" s="79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</row>
    <row r="47" spans="1:51" s="45" customFormat="1" ht="12.75" x14ac:dyDescent="0.2">
      <c r="A47" s="31"/>
      <c r="B47" s="51" t="s">
        <v>97</v>
      </c>
      <c r="C47" s="52"/>
      <c r="D47" s="52"/>
      <c r="E47" s="69">
        <v>270</v>
      </c>
      <c r="F47" s="79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</row>
    <row r="48" spans="1:51" s="45" customFormat="1" ht="12.75" x14ac:dyDescent="0.2">
      <c r="A48" s="31"/>
      <c r="B48" s="51" t="s">
        <v>98</v>
      </c>
      <c r="C48" s="52"/>
      <c r="D48" s="52"/>
      <c r="E48" s="53">
        <v>120533.08</v>
      </c>
      <c r="F48" s="79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</row>
    <row r="49" spans="1:51" s="45" customFormat="1" ht="12.75" x14ac:dyDescent="0.2">
      <c r="A49" s="31"/>
      <c r="B49" s="51" t="s">
        <v>99</v>
      </c>
      <c r="C49" s="52"/>
      <c r="D49" s="52"/>
      <c r="E49" s="53">
        <v>60</v>
      </c>
      <c r="F49" s="79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</row>
    <row r="50" spans="1:51" s="45" customFormat="1" ht="12.75" x14ac:dyDescent="0.2">
      <c r="A50" s="31"/>
      <c r="B50" s="46" t="s">
        <v>82</v>
      </c>
      <c r="C50" s="49"/>
      <c r="D50" s="49"/>
      <c r="E50" s="47">
        <f>E51+E52+E53+E54+E55+E56</f>
        <v>700694.38</v>
      </c>
      <c r="F50" s="79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</row>
    <row r="51" spans="1:51" s="45" customFormat="1" ht="12.75" x14ac:dyDescent="0.2">
      <c r="A51" s="31"/>
      <c r="B51" s="51" t="s">
        <v>100</v>
      </c>
      <c r="C51" s="52"/>
      <c r="D51" s="52"/>
      <c r="E51" s="53">
        <v>60801.5</v>
      </c>
      <c r="F51" s="79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</row>
    <row r="52" spans="1:51" s="45" customFormat="1" ht="12.75" x14ac:dyDescent="0.2">
      <c r="A52" s="31"/>
      <c r="B52" s="51" t="s">
        <v>101</v>
      </c>
      <c r="C52" s="52"/>
      <c r="D52" s="52"/>
      <c r="E52" s="53">
        <v>445111.31</v>
      </c>
      <c r="F52" s="79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</row>
    <row r="53" spans="1:51" s="45" customFormat="1" ht="12.75" x14ac:dyDescent="0.2">
      <c r="A53" s="31"/>
      <c r="B53" s="51" t="s">
        <v>83</v>
      </c>
      <c r="C53" s="52"/>
      <c r="D53" s="52"/>
      <c r="E53" s="53">
        <v>179213.88</v>
      </c>
      <c r="F53" s="79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</row>
    <row r="54" spans="1:51" s="45" customFormat="1" ht="12.75" x14ac:dyDescent="0.2">
      <c r="A54" s="31"/>
      <c r="B54" s="51" t="s">
        <v>102</v>
      </c>
      <c r="C54" s="52"/>
      <c r="D54" s="52"/>
      <c r="E54" s="53">
        <v>8038.81</v>
      </c>
      <c r="F54" s="79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</row>
    <row r="55" spans="1:51" s="45" customFormat="1" ht="12.75" x14ac:dyDescent="0.2">
      <c r="A55" s="31"/>
      <c r="B55" s="51" t="s">
        <v>103</v>
      </c>
      <c r="C55" s="52"/>
      <c r="D55" s="52"/>
      <c r="E55" s="53">
        <v>2451.0100000000002</v>
      </c>
      <c r="F55" s="79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</row>
    <row r="56" spans="1:51" s="45" customFormat="1" ht="12.75" x14ac:dyDescent="0.2">
      <c r="A56" s="31"/>
      <c r="B56" s="51" t="s">
        <v>104</v>
      </c>
      <c r="C56" s="52"/>
      <c r="D56" s="52"/>
      <c r="E56" s="53">
        <v>5077.87</v>
      </c>
      <c r="F56" s="79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</row>
    <row r="57" spans="1:51" s="45" customFormat="1" ht="12.75" x14ac:dyDescent="0.2">
      <c r="A57" s="31"/>
      <c r="B57" s="46" t="s">
        <v>84</v>
      </c>
      <c r="C57" s="49"/>
      <c r="D57" s="49"/>
      <c r="E57" s="47">
        <f>E58+E59+E60+E61+E62+E63+E64+E65+E66</f>
        <v>220570.28</v>
      </c>
      <c r="F57" s="79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</row>
    <row r="58" spans="1:51" s="45" customFormat="1" ht="12.75" x14ac:dyDescent="0.2">
      <c r="A58" s="31"/>
      <c r="B58" s="51" t="s">
        <v>105</v>
      </c>
      <c r="C58" s="52"/>
      <c r="D58" s="52"/>
      <c r="E58" s="53">
        <v>8447.6299999999992</v>
      </c>
      <c r="F58" s="79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</row>
    <row r="59" spans="1:51" s="45" customFormat="1" ht="12.75" x14ac:dyDescent="0.2">
      <c r="A59" s="31"/>
      <c r="B59" s="51" t="s">
        <v>106</v>
      </c>
      <c r="C59" s="52"/>
      <c r="D59" s="52"/>
      <c r="E59" s="53">
        <v>58609.68</v>
      </c>
      <c r="F59" s="79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</row>
    <row r="60" spans="1:51" s="45" customFormat="1" ht="12.75" x14ac:dyDescent="0.2">
      <c r="A60" s="31"/>
      <c r="B60" s="51" t="s">
        <v>107</v>
      </c>
      <c r="C60" s="52"/>
      <c r="D60" s="52"/>
      <c r="E60" s="53">
        <v>8806.07</v>
      </c>
      <c r="F60" s="79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</row>
    <row r="61" spans="1:51" s="45" customFormat="1" ht="12.75" x14ac:dyDescent="0.2">
      <c r="A61" s="31"/>
      <c r="B61" s="51" t="s">
        <v>85</v>
      </c>
      <c r="C61" s="52"/>
      <c r="D61" s="52"/>
      <c r="E61" s="53">
        <v>118073.28</v>
      </c>
      <c r="F61" s="79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</row>
    <row r="62" spans="1:51" s="45" customFormat="1" ht="12.75" x14ac:dyDescent="0.2">
      <c r="A62" s="31"/>
      <c r="B62" s="51" t="s">
        <v>108</v>
      </c>
      <c r="C62" s="52"/>
      <c r="D62" s="52"/>
      <c r="E62" s="53">
        <v>9750</v>
      </c>
      <c r="F62" s="79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</row>
    <row r="63" spans="1:51" s="45" customFormat="1" ht="12.75" x14ac:dyDescent="0.2">
      <c r="A63" s="31"/>
      <c r="B63" s="51" t="s">
        <v>109</v>
      </c>
      <c r="C63" s="52"/>
      <c r="D63" s="52"/>
      <c r="E63" s="53">
        <v>4814.3999999999996</v>
      </c>
      <c r="F63" s="79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</row>
    <row r="64" spans="1:51" s="45" customFormat="1" ht="12.75" x14ac:dyDescent="0.2">
      <c r="A64" s="31"/>
      <c r="B64" s="51" t="s">
        <v>110</v>
      </c>
      <c r="C64" s="52"/>
      <c r="D64" s="52"/>
      <c r="E64" s="53">
        <v>5153.41</v>
      </c>
      <c r="F64" s="79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</row>
    <row r="65" spans="1:51" s="45" customFormat="1" ht="12.75" x14ac:dyDescent="0.2">
      <c r="A65" s="31"/>
      <c r="B65" s="51" t="s">
        <v>111</v>
      </c>
      <c r="C65" s="52"/>
      <c r="D65" s="52"/>
      <c r="E65" s="53">
        <v>6665.55</v>
      </c>
      <c r="F65" s="79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</row>
    <row r="66" spans="1:51" s="45" customFormat="1" ht="12.75" x14ac:dyDescent="0.2">
      <c r="A66" s="31"/>
      <c r="B66" s="51" t="s">
        <v>112</v>
      </c>
      <c r="C66" s="52"/>
      <c r="D66" s="52"/>
      <c r="E66" s="53">
        <v>250.26</v>
      </c>
      <c r="F66" s="79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</row>
    <row r="67" spans="1:51" s="45" customFormat="1" ht="12.75" x14ac:dyDescent="0.2">
      <c r="A67" s="31"/>
      <c r="B67" s="46" t="s">
        <v>86</v>
      </c>
      <c r="C67" s="49"/>
      <c r="D67" s="49"/>
      <c r="E67" s="47">
        <f>E68+E69+E70+E71</f>
        <v>16138.270000000002</v>
      </c>
      <c r="F67" s="79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</row>
    <row r="68" spans="1:51" s="45" customFormat="1" ht="12.75" x14ac:dyDescent="0.2">
      <c r="A68" s="31"/>
      <c r="B68" s="51" t="s">
        <v>113</v>
      </c>
      <c r="C68" s="52"/>
      <c r="D68" s="52"/>
      <c r="E68" s="53">
        <v>7420.43</v>
      </c>
      <c r="F68" s="79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</row>
    <row r="69" spans="1:51" s="45" customFormat="1" ht="12.75" x14ac:dyDescent="0.2">
      <c r="A69" s="31"/>
      <c r="B69" s="51" t="s">
        <v>114</v>
      </c>
      <c r="C69" s="52"/>
      <c r="D69" s="52"/>
      <c r="E69" s="53">
        <v>5163.63</v>
      </c>
      <c r="F69" s="79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</row>
    <row r="70" spans="1:51" s="45" customFormat="1" ht="12.75" x14ac:dyDescent="0.2">
      <c r="A70" s="31"/>
      <c r="B70" s="51" t="s">
        <v>115</v>
      </c>
      <c r="C70" s="52"/>
      <c r="D70" s="52"/>
      <c r="E70" s="80">
        <v>73.86</v>
      </c>
      <c r="F70" s="79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</row>
    <row r="71" spans="1:51" s="45" customFormat="1" ht="12.75" x14ac:dyDescent="0.2">
      <c r="A71" s="31"/>
      <c r="B71" s="51" t="s">
        <v>116</v>
      </c>
      <c r="C71" s="52"/>
      <c r="D71" s="52"/>
      <c r="E71" s="53">
        <v>3480.35</v>
      </c>
      <c r="F71" s="79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</row>
    <row r="72" spans="1:51" s="45" customFormat="1" ht="12.75" x14ac:dyDescent="0.2">
      <c r="A72" s="31"/>
      <c r="B72" s="46" t="s">
        <v>117</v>
      </c>
      <c r="C72" s="47">
        <v>4100</v>
      </c>
      <c r="D72" s="47">
        <v>4100</v>
      </c>
      <c r="E72" s="47">
        <f>E73</f>
        <v>6106</v>
      </c>
      <c r="F72" s="79">
        <f t="shared" si="2"/>
        <v>148.92682926829269</v>
      </c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</row>
    <row r="73" spans="1:51" s="45" customFormat="1" ht="12.75" x14ac:dyDescent="0.2">
      <c r="A73" s="31"/>
      <c r="B73" s="46" t="s">
        <v>118</v>
      </c>
      <c r="C73" s="49"/>
      <c r="D73" s="49"/>
      <c r="E73" s="47">
        <f>E74+E75</f>
        <v>6106</v>
      </c>
      <c r="F73" s="79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</row>
    <row r="74" spans="1:51" s="45" customFormat="1" ht="12.75" x14ac:dyDescent="0.2">
      <c r="A74" s="31"/>
      <c r="B74" s="51" t="s">
        <v>119</v>
      </c>
      <c r="C74" s="52"/>
      <c r="D74" s="52"/>
      <c r="E74" s="53">
        <v>4735.9799999999996</v>
      </c>
      <c r="F74" s="79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</row>
    <row r="75" spans="1:51" s="45" customFormat="1" ht="12.75" x14ac:dyDescent="0.2">
      <c r="A75" s="31"/>
      <c r="B75" s="51" t="s">
        <v>120</v>
      </c>
      <c r="C75" s="52"/>
      <c r="D75" s="52"/>
      <c r="E75" s="80">
        <v>1370.02</v>
      </c>
      <c r="F75" s="79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</row>
    <row r="76" spans="1:51" s="45" customFormat="1" ht="26.25" customHeight="1" x14ac:dyDescent="0.2">
      <c r="A76" s="31"/>
      <c r="B76" s="46" t="s">
        <v>121</v>
      </c>
      <c r="C76" s="47">
        <v>3500</v>
      </c>
      <c r="D76" s="47">
        <v>3500</v>
      </c>
      <c r="E76" s="47">
        <f>E77</f>
        <v>2720.1</v>
      </c>
      <c r="F76" s="79">
        <f t="shared" ref="F76:F136" si="4">E76/D76*100</f>
        <v>77.717142857142846</v>
      </c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</row>
    <row r="77" spans="1:51" s="45" customFormat="1" ht="12.75" x14ac:dyDescent="0.2">
      <c r="A77" s="31"/>
      <c r="B77" s="46" t="s">
        <v>122</v>
      </c>
      <c r="C77" s="49"/>
      <c r="D77" s="49"/>
      <c r="E77" s="47">
        <f>E78+E79</f>
        <v>2720.1</v>
      </c>
      <c r="F77" s="79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</row>
    <row r="78" spans="1:51" s="45" customFormat="1" ht="12.75" x14ac:dyDescent="0.2">
      <c r="A78" s="31"/>
      <c r="B78" s="51" t="s">
        <v>123</v>
      </c>
      <c r="C78" s="52"/>
      <c r="D78" s="52"/>
      <c r="E78" s="53">
        <v>1659</v>
      </c>
      <c r="F78" s="79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</row>
    <row r="79" spans="1:51" s="45" customFormat="1" ht="12.75" x14ac:dyDescent="0.2">
      <c r="A79" s="31"/>
      <c r="B79" s="51" t="s">
        <v>124</v>
      </c>
      <c r="C79" s="52"/>
      <c r="D79" s="52"/>
      <c r="E79" s="53">
        <v>1061.0999999999999</v>
      </c>
      <c r="F79" s="79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</row>
    <row r="80" spans="1:51" s="45" customFormat="1" ht="12.75" x14ac:dyDescent="0.2">
      <c r="A80" s="31"/>
      <c r="B80" s="42" t="s">
        <v>57</v>
      </c>
      <c r="C80" s="43">
        <f>C81</f>
        <v>899996</v>
      </c>
      <c r="D80" s="43">
        <f>D81</f>
        <v>899996</v>
      </c>
      <c r="E80" s="81">
        <f>E81+E86</f>
        <v>1143995.79</v>
      </c>
      <c r="F80" s="78">
        <f t="shared" si="4"/>
        <v>127.11120827203676</v>
      </c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</row>
    <row r="81" spans="1:51" s="45" customFormat="1" ht="12.75" x14ac:dyDescent="0.2">
      <c r="A81" s="31"/>
      <c r="B81" s="46" t="s">
        <v>76</v>
      </c>
      <c r="C81" s="47">
        <v>899996</v>
      </c>
      <c r="D81" s="47">
        <v>899996</v>
      </c>
      <c r="E81" s="47">
        <f>E82+E84</f>
        <v>1141995.79</v>
      </c>
      <c r="F81" s="79">
        <f t="shared" si="4"/>
        <v>126.88898506215584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</row>
    <row r="82" spans="1:51" s="45" customFormat="1" ht="12.75" x14ac:dyDescent="0.2">
      <c r="A82" s="31"/>
      <c r="B82" s="46" t="s">
        <v>77</v>
      </c>
      <c r="C82" s="49"/>
      <c r="D82" s="49"/>
      <c r="E82" s="47">
        <v>977499</v>
      </c>
      <c r="F82" s="79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</row>
    <row r="83" spans="1:51" s="45" customFormat="1" ht="12.75" x14ac:dyDescent="0.2">
      <c r="A83" s="31"/>
      <c r="B83" s="51" t="s">
        <v>78</v>
      </c>
      <c r="C83" s="52"/>
      <c r="D83" s="52"/>
      <c r="E83" s="53">
        <v>977499</v>
      </c>
      <c r="F83" s="79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</row>
    <row r="84" spans="1:51" s="45" customFormat="1" ht="12.75" x14ac:dyDescent="0.2">
      <c r="A84" s="31"/>
      <c r="B84" s="46" t="s">
        <v>79</v>
      </c>
      <c r="C84" s="49"/>
      <c r="D84" s="49"/>
      <c r="E84" s="47">
        <f>E85</f>
        <v>164496.79</v>
      </c>
      <c r="F84" s="79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</row>
    <row r="85" spans="1:51" s="45" customFormat="1" ht="12.75" x14ac:dyDescent="0.2">
      <c r="A85" s="31"/>
      <c r="B85" s="51" t="s">
        <v>80</v>
      </c>
      <c r="C85" s="52"/>
      <c r="D85" s="52"/>
      <c r="E85" s="53">
        <v>164496.79</v>
      </c>
      <c r="F85" s="79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</row>
    <row r="86" spans="1:51" s="45" customFormat="1" ht="12.75" x14ac:dyDescent="0.2">
      <c r="A86" s="31"/>
      <c r="B86" s="46" t="s">
        <v>81</v>
      </c>
      <c r="C86" s="55">
        <v>0</v>
      </c>
      <c r="D86" s="55">
        <v>0</v>
      </c>
      <c r="E86" s="47">
        <v>2000</v>
      </c>
      <c r="F86" s="82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</row>
    <row r="87" spans="1:51" s="45" customFormat="1" ht="12.75" x14ac:dyDescent="0.2">
      <c r="A87" s="31"/>
      <c r="B87" s="46" t="s">
        <v>82</v>
      </c>
      <c r="C87" s="56"/>
      <c r="D87" s="56"/>
      <c r="E87" s="47">
        <v>2000</v>
      </c>
      <c r="F87" s="82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</row>
    <row r="88" spans="1:51" s="45" customFormat="1" ht="12.75" x14ac:dyDescent="0.2">
      <c r="A88" s="31"/>
      <c r="B88" s="51" t="s">
        <v>103</v>
      </c>
      <c r="C88" s="56"/>
      <c r="D88" s="56"/>
      <c r="E88" s="53">
        <v>2000</v>
      </c>
      <c r="F88" s="82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</row>
    <row r="89" spans="1:51" s="45" customFormat="1" ht="12.75" x14ac:dyDescent="0.2">
      <c r="A89" s="31"/>
      <c r="B89" s="42" t="s">
        <v>59</v>
      </c>
      <c r="C89" s="43">
        <f>C90</f>
        <v>10500</v>
      </c>
      <c r="D89" s="43">
        <f>D90</f>
        <v>10500</v>
      </c>
      <c r="E89" s="43">
        <f>E90</f>
        <v>10480</v>
      </c>
      <c r="F89" s="78">
        <f t="shared" si="4"/>
        <v>99.80952380952381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</row>
    <row r="90" spans="1:51" s="45" customFormat="1" ht="12.75" x14ac:dyDescent="0.2">
      <c r="A90" s="31"/>
      <c r="B90" s="46" t="s">
        <v>81</v>
      </c>
      <c r="C90" s="47">
        <v>10500</v>
      </c>
      <c r="D90" s="47">
        <v>10500</v>
      </c>
      <c r="E90" s="47">
        <f>E91+E94</f>
        <v>10480</v>
      </c>
      <c r="F90" s="79">
        <f t="shared" si="4"/>
        <v>99.80952380952381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</row>
    <row r="91" spans="1:51" s="45" customFormat="1" ht="12.75" x14ac:dyDescent="0.2">
      <c r="A91" s="31"/>
      <c r="B91" s="46" t="s">
        <v>82</v>
      </c>
      <c r="C91" s="49"/>
      <c r="D91" s="49"/>
      <c r="E91" s="47">
        <f>E92+E93</f>
        <v>9153</v>
      </c>
      <c r="F91" s="79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</row>
    <row r="92" spans="1:51" s="45" customFormat="1" ht="12.75" x14ac:dyDescent="0.2">
      <c r="A92" s="31"/>
      <c r="B92" s="51" t="s">
        <v>101</v>
      </c>
      <c r="C92" s="52"/>
      <c r="D92" s="52"/>
      <c r="E92" s="53">
        <v>2000</v>
      </c>
      <c r="F92" s="79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</row>
    <row r="93" spans="1:51" s="45" customFormat="1" ht="12.75" x14ac:dyDescent="0.2">
      <c r="A93" s="31"/>
      <c r="B93" s="51" t="s">
        <v>83</v>
      </c>
      <c r="C93" s="52"/>
      <c r="D93" s="52"/>
      <c r="E93" s="53">
        <v>7153</v>
      </c>
      <c r="F93" s="79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</row>
    <row r="94" spans="1:51" s="45" customFormat="1" ht="12.75" x14ac:dyDescent="0.2">
      <c r="A94" s="31"/>
      <c r="B94" s="46" t="s">
        <v>84</v>
      </c>
      <c r="C94" s="49"/>
      <c r="D94" s="49"/>
      <c r="E94" s="47">
        <v>1327</v>
      </c>
      <c r="F94" s="79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</row>
    <row r="95" spans="1:51" s="45" customFormat="1" ht="12.75" x14ac:dyDescent="0.2">
      <c r="A95" s="31"/>
      <c r="B95" s="51" t="s">
        <v>106</v>
      </c>
      <c r="C95" s="52"/>
      <c r="D95" s="52"/>
      <c r="E95" s="53">
        <v>1327</v>
      </c>
      <c r="F95" s="79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</row>
    <row r="96" spans="1:51" s="45" customFormat="1" ht="12.75" x14ac:dyDescent="0.2">
      <c r="A96" s="31"/>
      <c r="B96" s="42" t="s">
        <v>63</v>
      </c>
      <c r="C96" s="43">
        <f>C97+C104</f>
        <v>25907</v>
      </c>
      <c r="D96" s="43">
        <f>D97+D104</f>
        <v>25907</v>
      </c>
      <c r="E96" s="43">
        <f>E97+E104</f>
        <v>41373.440000000002</v>
      </c>
      <c r="F96" s="78">
        <f t="shared" si="4"/>
        <v>159.69984946153551</v>
      </c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</row>
    <row r="97" spans="1:51" s="45" customFormat="1" ht="12.75" x14ac:dyDescent="0.2">
      <c r="A97" s="31"/>
      <c r="B97" s="46" t="s">
        <v>81</v>
      </c>
      <c r="C97" s="47">
        <v>24962</v>
      </c>
      <c r="D97" s="47">
        <v>24962</v>
      </c>
      <c r="E97" s="47">
        <f>E98+E102</f>
        <v>38185.94</v>
      </c>
      <c r="F97" s="79">
        <f t="shared" si="4"/>
        <v>152.97628395160646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</row>
    <row r="98" spans="1:51" s="45" customFormat="1" ht="12.75" x14ac:dyDescent="0.2">
      <c r="A98" s="31"/>
      <c r="B98" s="46" t="s">
        <v>82</v>
      </c>
      <c r="C98" s="49"/>
      <c r="D98" s="49"/>
      <c r="E98" s="47">
        <f>E99+E100+E101</f>
        <v>29165.230000000003</v>
      </c>
      <c r="F98" s="79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</row>
    <row r="99" spans="1:51" s="45" customFormat="1" ht="12.75" x14ac:dyDescent="0.2">
      <c r="A99" s="31"/>
      <c r="B99" s="51" t="s">
        <v>100</v>
      </c>
      <c r="C99" s="52"/>
      <c r="D99" s="52"/>
      <c r="E99" s="53">
        <v>12089.85</v>
      </c>
      <c r="F99" s="79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</row>
    <row r="100" spans="1:51" s="45" customFormat="1" ht="12.75" x14ac:dyDescent="0.2">
      <c r="A100" s="31"/>
      <c r="B100" s="51" t="s">
        <v>101</v>
      </c>
      <c r="C100" s="52"/>
      <c r="D100" s="52"/>
      <c r="E100" s="53">
        <v>15860.41</v>
      </c>
      <c r="F100" s="79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</row>
    <row r="101" spans="1:51" s="45" customFormat="1" ht="12.75" x14ac:dyDescent="0.2">
      <c r="A101" s="31"/>
      <c r="B101" s="51" t="s">
        <v>103</v>
      </c>
      <c r="C101" s="52"/>
      <c r="D101" s="52"/>
      <c r="E101" s="53">
        <v>1214.97</v>
      </c>
      <c r="F101" s="79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</row>
    <row r="102" spans="1:51" s="45" customFormat="1" ht="12.75" x14ac:dyDescent="0.2">
      <c r="A102" s="31"/>
      <c r="B102" s="46" t="s">
        <v>84</v>
      </c>
      <c r="C102" s="52"/>
      <c r="D102" s="52"/>
      <c r="E102" s="47">
        <f>E103</f>
        <v>9020.7099999999991</v>
      </c>
      <c r="F102" s="79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</row>
    <row r="103" spans="1:51" s="45" customFormat="1" ht="12.75" x14ac:dyDescent="0.2">
      <c r="A103" s="31"/>
      <c r="B103" s="51" t="s">
        <v>106</v>
      </c>
      <c r="C103" s="52"/>
      <c r="D103" s="52"/>
      <c r="E103" s="53">
        <v>9020.7099999999991</v>
      </c>
      <c r="F103" s="79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</row>
    <row r="104" spans="1:51" s="45" customFormat="1" ht="12.75" x14ac:dyDescent="0.2">
      <c r="A104" s="31"/>
      <c r="B104" s="46" t="s">
        <v>88</v>
      </c>
      <c r="C104" s="47">
        <v>945</v>
      </c>
      <c r="D104" s="47">
        <v>945</v>
      </c>
      <c r="E104" s="47">
        <v>3187.5</v>
      </c>
      <c r="F104" s="79">
        <f t="shared" si="4"/>
        <v>337.30158730158729</v>
      </c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</row>
    <row r="105" spans="1:51" s="45" customFormat="1" ht="12.75" x14ac:dyDescent="0.2">
      <c r="A105" s="31"/>
      <c r="B105" s="46" t="s">
        <v>89</v>
      </c>
      <c r="C105" s="49"/>
      <c r="D105" s="49"/>
      <c r="E105" s="47">
        <v>3187.5</v>
      </c>
      <c r="F105" s="79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</row>
    <row r="106" spans="1:51" s="45" customFormat="1" ht="12.75" x14ac:dyDescent="0.2">
      <c r="A106" s="31"/>
      <c r="B106" s="51" t="s">
        <v>92</v>
      </c>
      <c r="C106" s="52"/>
      <c r="D106" s="52"/>
      <c r="E106" s="53">
        <v>3187.5</v>
      </c>
      <c r="F106" s="79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</row>
    <row r="107" spans="1:51" s="45" customFormat="1" ht="12.75" x14ac:dyDescent="0.2">
      <c r="A107" s="31"/>
      <c r="B107" s="42" t="s">
        <v>67</v>
      </c>
      <c r="C107" s="43">
        <v>1370</v>
      </c>
      <c r="D107" s="43">
        <v>1370</v>
      </c>
      <c r="E107" s="43">
        <f>E108</f>
        <v>1370</v>
      </c>
      <c r="F107" s="78">
        <f t="shared" si="4"/>
        <v>100</v>
      </c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</row>
    <row r="108" spans="1:51" s="45" customFormat="1" ht="12.75" x14ac:dyDescent="0.2">
      <c r="A108" s="31"/>
      <c r="B108" s="46" t="s">
        <v>81</v>
      </c>
      <c r="C108" s="47">
        <v>1370</v>
      </c>
      <c r="D108" s="47">
        <v>1370</v>
      </c>
      <c r="E108" s="47">
        <f>E109</f>
        <v>1370</v>
      </c>
      <c r="F108" s="79">
        <f t="shared" si="4"/>
        <v>100</v>
      </c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</row>
    <row r="109" spans="1:51" s="45" customFormat="1" ht="12.75" x14ac:dyDescent="0.2">
      <c r="A109" s="31"/>
      <c r="B109" s="46" t="s">
        <v>82</v>
      </c>
      <c r="C109" s="55"/>
      <c r="D109" s="55"/>
      <c r="E109" s="47">
        <f>E110+E111</f>
        <v>1370</v>
      </c>
      <c r="F109" s="79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</row>
    <row r="110" spans="1:51" s="45" customFormat="1" ht="12.75" x14ac:dyDescent="0.2">
      <c r="A110" s="31"/>
      <c r="B110" s="51" t="s">
        <v>103</v>
      </c>
      <c r="C110" s="56"/>
      <c r="D110" s="56"/>
      <c r="E110" s="53">
        <v>70</v>
      </c>
      <c r="F110" s="79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</row>
    <row r="111" spans="1:51" s="45" customFormat="1" ht="12.75" x14ac:dyDescent="0.2">
      <c r="A111" s="31"/>
      <c r="B111" s="51" t="s">
        <v>104</v>
      </c>
      <c r="C111" s="56"/>
      <c r="D111" s="56"/>
      <c r="E111" s="53">
        <v>1300</v>
      </c>
      <c r="F111" s="79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</row>
    <row r="112" spans="1:51" s="45" customFormat="1" ht="12.75" x14ac:dyDescent="0.2">
      <c r="A112" s="31"/>
      <c r="B112" s="42" t="s">
        <v>68</v>
      </c>
      <c r="C112" s="43">
        <v>700</v>
      </c>
      <c r="D112" s="43">
        <v>700</v>
      </c>
      <c r="E112" s="43">
        <f>E113</f>
        <v>20012.900000000001</v>
      </c>
      <c r="F112" s="78">
        <f t="shared" si="4"/>
        <v>2858.9857142857145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</row>
    <row r="113" spans="1:51" s="45" customFormat="1" ht="12.75" x14ac:dyDescent="0.2">
      <c r="A113" s="31"/>
      <c r="B113" s="46" t="s">
        <v>81</v>
      </c>
      <c r="C113" s="47">
        <v>700</v>
      </c>
      <c r="D113" s="47">
        <v>700</v>
      </c>
      <c r="E113" s="47">
        <v>20012.900000000001</v>
      </c>
      <c r="F113" s="79">
        <f t="shared" si="4"/>
        <v>2858.9857142857145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</row>
    <row r="114" spans="1:51" s="45" customFormat="1" ht="12.75" x14ac:dyDescent="0.2">
      <c r="A114" s="31"/>
      <c r="B114" s="46" t="s">
        <v>84</v>
      </c>
      <c r="C114" s="49"/>
      <c r="D114" s="49"/>
      <c r="E114" s="47">
        <v>20012.900000000001</v>
      </c>
      <c r="F114" s="79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</row>
    <row r="115" spans="1:51" s="45" customFormat="1" ht="12.75" x14ac:dyDescent="0.2">
      <c r="A115" s="31"/>
      <c r="B115" s="51" t="s">
        <v>106</v>
      </c>
      <c r="C115" s="52"/>
      <c r="D115" s="52"/>
      <c r="E115" s="53">
        <v>20012.900000000001</v>
      </c>
      <c r="F115" s="79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</row>
    <row r="116" spans="1:51" s="77" customFormat="1" ht="12.75" x14ac:dyDescent="0.2">
      <c r="A116" s="31"/>
      <c r="B116" s="74" t="s">
        <v>125</v>
      </c>
      <c r="C116" s="75">
        <f>C117</f>
        <v>115467</v>
      </c>
      <c r="D116" s="75">
        <f>D117</f>
        <v>115467</v>
      </c>
      <c r="E116" s="75">
        <v>115464.04</v>
      </c>
      <c r="F116" s="76">
        <f t="shared" si="4"/>
        <v>99.997436497007797</v>
      </c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</row>
    <row r="117" spans="1:51" s="45" customFormat="1" ht="12.75" x14ac:dyDescent="0.2">
      <c r="A117" s="31"/>
      <c r="B117" s="42" t="s">
        <v>39</v>
      </c>
      <c r="C117" s="43">
        <f>C118+C122</f>
        <v>115467</v>
      </c>
      <c r="D117" s="43">
        <f>D118+D122</f>
        <v>115467</v>
      </c>
      <c r="E117" s="43">
        <f>E118+E122</f>
        <v>115464.04000000001</v>
      </c>
      <c r="F117" s="78">
        <f t="shared" si="4"/>
        <v>99.997436497007811</v>
      </c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</row>
    <row r="118" spans="1:51" s="45" customFormat="1" ht="12.75" x14ac:dyDescent="0.2">
      <c r="A118" s="31"/>
      <c r="B118" s="46" t="s">
        <v>117</v>
      </c>
      <c r="C118" s="82">
        <v>7600</v>
      </c>
      <c r="D118" s="82">
        <v>7600</v>
      </c>
      <c r="E118" s="83">
        <f>E119</f>
        <v>7598.16</v>
      </c>
      <c r="F118" s="8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</row>
    <row r="119" spans="1:51" s="45" customFormat="1" ht="12.75" x14ac:dyDescent="0.2">
      <c r="A119" s="31"/>
      <c r="B119" s="46" t="s">
        <v>126</v>
      </c>
      <c r="C119" s="83"/>
      <c r="D119" s="83"/>
      <c r="E119" s="83">
        <f>E120+E121</f>
        <v>7598.16</v>
      </c>
      <c r="F119" s="8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</row>
    <row r="120" spans="1:51" s="45" customFormat="1" ht="25.5" x14ac:dyDescent="0.2">
      <c r="A120" s="31"/>
      <c r="B120" s="51" t="s">
        <v>127</v>
      </c>
      <c r="C120" s="83"/>
      <c r="D120" s="83"/>
      <c r="E120" s="83">
        <v>4498.5600000000004</v>
      </c>
      <c r="F120" s="8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</row>
    <row r="121" spans="1:51" s="45" customFormat="1" ht="25.5" x14ac:dyDescent="0.2">
      <c r="A121" s="31"/>
      <c r="B121" s="51" t="s">
        <v>128</v>
      </c>
      <c r="C121" s="83"/>
      <c r="D121" s="83"/>
      <c r="E121" s="83">
        <v>3099.6</v>
      </c>
      <c r="F121" s="8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</row>
    <row r="122" spans="1:51" s="45" customFormat="1" ht="15.95" customHeight="1" x14ac:dyDescent="0.2">
      <c r="A122" s="31"/>
      <c r="B122" s="46" t="s">
        <v>129</v>
      </c>
      <c r="C122" s="47">
        <v>107867</v>
      </c>
      <c r="D122" s="47">
        <v>107867</v>
      </c>
      <c r="E122" s="47">
        <v>107865.88</v>
      </c>
      <c r="F122" s="79">
        <f t="shared" si="4"/>
        <v>99.998961684296404</v>
      </c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</row>
    <row r="123" spans="1:51" s="45" customFormat="1" ht="25.5" x14ac:dyDescent="0.2">
      <c r="A123" s="31"/>
      <c r="B123" s="46" t="s">
        <v>130</v>
      </c>
      <c r="C123" s="49"/>
      <c r="D123" s="49"/>
      <c r="E123" s="47">
        <v>82742.44</v>
      </c>
      <c r="F123" s="79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</row>
    <row r="124" spans="1:51" s="45" customFormat="1" ht="25.5" x14ac:dyDescent="0.2">
      <c r="A124" s="31"/>
      <c r="B124" s="51" t="s">
        <v>131</v>
      </c>
      <c r="C124" s="52"/>
      <c r="D124" s="52"/>
      <c r="E124" s="53">
        <v>82742.44</v>
      </c>
      <c r="F124" s="79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</row>
    <row r="125" spans="1:51" s="45" customFormat="1" ht="25.5" x14ac:dyDescent="0.2">
      <c r="A125" s="31"/>
      <c r="B125" s="46" t="s">
        <v>132</v>
      </c>
      <c r="C125" s="49"/>
      <c r="D125" s="49"/>
      <c r="E125" s="47">
        <v>25123.439999999999</v>
      </c>
      <c r="F125" s="79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</row>
    <row r="126" spans="1:51" s="45" customFormat="1" ht="25.5" x14ac:dyDescent="0.2">
      <c r="A126" s="31"/>
      <c r="B126" s="51" t="s">
        <v>133</v>
      </c>
      <c r="C126" s="52"/>
      <c r="D126" s="52"/>
      <c r="E126" s="53">
        <v>25123.439999999999</v>
      </c>
      <c r="F126" s="79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</row>
    <row r="127" spans="1:51" s="77" customFormat="1" ht="12.75" x14ac:dyDescent="0.2">
      <c r="A127" s="31"/>
      <c r="B127" s="74" t="s">
        <v>134</v>
      </c>
      <c r="C127" s="75">
        <f>C128+C132+C141</f>
        <v>198180</v>
      </c>
      <c r="D127" s="75">
        <f>D128+D132+D141</f>
        <v>198180</v>
      </c>
      <c r="E127" s="75">
        <f>E128+E132+E141</f>
        <v>283246.68</v>
      </c>
      <c r="F127" s="76">
        <f t="shared" si="4"/>
        <v>142.92394792612777</v>
      </c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</row>
    <row r="128" spans="1:51" s="77" customFormat="1" ht="12.75" x14ac:dyDescent="0.2">
      <c r="A128" s="31"/>
      <c r="B128" s="42" t="s">
        <v>39</v>
      </c>
      <c r="C128" s="43">
        <f>C129</f>
        <v>95000</v>
      </c>
      <c r="D128" s="43">
        <f>D129</f>
        <v>95000</v>
      </c>
      <c r="E128" s="43">
        <f>E129</f>
        <v>92659.67</v>
      </c>
      <c r="F128" s="78">
        <f>E128/D128*100</f>
        <v>97.536494736842101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</row>
    <row r="129" spans="1:51" s="77" customFormat="1" ht="12.75" x14ac:dyDescent="0.2">
      <c r="A129" s="31"/>
      <c r="B129" s="46" t="s">
        <v>135</v>
      </c>
      <c r="C129" s="82">
        <v>95000</v>
      </c>
      <c r="D129" s="82">
        <v>95000</v>
      </c>
      <c r="E129" s="82">
        <v>92659.67</v>
      </c>
      <c r="F129" s="79">
        <f>E129/D129*100</f>
        <v>97.536494736842101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</row>
    <row r="130" spans="1:51" s="77" customFormat="1" ht="12.75" x14ac:dyDescent="0.2">
      <c r="A130" s="31"/>
      <c r="B130" s="46" t="s">
        <v>136</v>
      </c>
      <c r="C130" s="82"/>
      <c r="D130" s="82"/>
      <c r="E130" s="82">
        <v>92659.67</v>
      </c>
      <c r="F130" s="79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</row>
    <row r="131" spans="1:51" s="77" customFormat="1" ht="12.75" x14ac:dyDescent="0.2">
      <c r="A131" s="31"/>
      <c r="B131" s="51" t="s">
        <v>137</v>
      </c>
      <c r="C131" s="82"/>
      <c r="D131" s="82"/>
      <c r="E131" s="83">
        <v>92659.67</v>
      </c>
      <c r="F131" s="79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</row>
    <row r="132" spans="1:51" s="45" customFormat="1" ht="12.75" x14ac:dyDescent="0.2">
      <c r="A132" s="31"/>
      <c r="B132" s="42" t="s">
        <v>57</v>
      </c>
      <c r="C132" s="43">
        <f>C133+C136</f>
        <v>33180</v>
      </c>
      <c r="D132" s="43">
        <f>D133+D136</f>
        <v>33180</v>
      </c>
      <c r="E132" s="43">
        <f>E133+E136</f>
        <v>120587.01</v>
      </c>
      <c r="F132" s="78">
        <f t="shared" si="4"/>
        <v>363.43282097649183</v>
      </c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</row>
    <row r="133" spans="1:51" s="45" customFormat="1" ht="12.75" x14ac:dyDescent="0.2">
      <c r="A133" s="31"/>
      <c r="B133" s="46" t="s">
        <v>81</v>
      </c>
      <c r="C133" s="47">
        <v>15926</v>
      </c>
      <c r="D133" s="47">
        <v>15926</v>
      </c>
      <c r="E133" s="47">
        <v>47081</v>
      </c>
      <c r="F133" s="79">
        <f t="shared" si="4"/>
        <v>295.62350872786635</v>
      </c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</row>
    <row r="134" spans="1:51" s="45" customFormat="1" ht="12.75" x14ac:dyDescent="0.2">
      <c r="A134" s="31"/>
      <c r="B134" s="46" t="s">
        <v>84</v>
      </c>
      <c r="C134" s="49"/>
      <c r="D134" s="49"/>
      <c r="E134" s="47">
        <v>47081</v>
      </c>
      <c r="F134" s="79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</row>
    <row r="135" spans="1:51" s="45" customFormat="1" ht="12.75" x14ac:dyDescent="0.2">
      <c r="A135" s="31"/>
      <c r="B135" s="51" t="s">
        <v>106</v>
      </c>
      <c r="C135" s="52"/>
      <c r="D135" s="52"/>
      <c r="E135" s="53">
        <v>47081</v>
      </c>
      <c r="F135" s="79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</row>
    <row r="136" spans="1:51" s="45" customFormat="1" ht="12.75" x14ac:dyDescent="0.2">
      <c r="A136" s="31"/>
      <c r="B136" s="46" t="s">
        <v>88</v>
      </c>
      <c r="C136" s="47">
        <v>17254</v>
      </c>
      <c r="D136" s="47">
        <v>17254</v>
      </c>
      <c r="E136" s="47">
        <f>E137+E139</f>
        <v>73506.009999999995</v>
      </c>
      <c r="F136" s="79">
        <f t="shared" si="4"/>
        <v>426.02300915729688</v>
      </c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</row>
    <row r="137" spans="1:51" s="45" customFormat="1" ht="12.75" x14ac:dyDescent="0.2">
      <c r="A137" s="31"/>
      <c r="B137" s="46" t="s">
        <v>89</v>
      </c>
      <c r="C137" s="49"/>
      <c r="D137" s="49"/>
      <c r="E137" s="47">
        <v>45006</v>
      </c>
      <c r="F137" s="49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</row>
    <row r="138" spans="1:51" s="45" customFormat="1" ht="12.75" x14ac:dyDescent="0.2">
      <c r="A138" s="31"/>
      <c r="B138" s="85" t="s">
        <v>92</v>
      </c>
      <c r="C138" s="86"/>
      <c r="D138" s="86"/>
      <c r="E138" s="87">
        <v>45006</v>
      </c>
      <c r="F138" s="86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</row>
    <row r="139" spans="1:51" s="45" customFormat="1" ht="12.75" x14ac:dyDescent="0.2">
      <c r="A139" s="34"/>
      <c r="B139" s="88" t="s">
        <v>138</v>
      </c>
      <c r="C139" s="89"/>
      <c r="D139" s="89"/>
      <c r="E139" s="90">
        <v>28500.01</v>
      </c>
      <c r="F139" s="89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</row>
    <row r="140" spans="1:51" s="45" customFormat="1" ht="12.75" x14ac:dyDescent="0.2">
      <c r="A140" s="34"/>
      <c r="B140" s="91" t="s">
        <v>139</v>
      </c>
      <c r="C140" s="89"/>
      <c r="D140" s="89"/>
      <c r="E140" s="92">
        <v>28500.01</v>
      </c>
      <c r="F140" s="89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</row>
    <row r="141" spans="1:51" ht="12.75" x14ac:dyDescent="0.2">
      <c r="B141" s="93" t="s">
        <v>59</v>
      </c>
      <c r="C141" s="43">
        <f>C142</f>
        <v>70000</v>
      </c>
      <c r="D141" s="43">
        <f>D142</f>
        <v>70000</v>
      </c>
      <c r="E141" s="43">
        <f>E142</f>
        <v>70000</v>
      </c>
      <c r="F141" s="78">
        <f t="shared" ref="F141" si="5">E141/D141*100</f>
        <v>100</v>
      </c>
    </row>
    <row r="142" spans="1:51" ht="12.75" x14ac:dyDescent="0.2">
      <c r="B142" s="88" t="s">
        <v>135</v>
      </c>
      <c r="C142" s="82">
        <v>70000</v>
      </c>
      <c r="D142" s="82">
        <v>70000</v>
      </c>
      <c r="E142" s="82">
        <v>70000</v>
      </c>
      <c r="F142" s="82"/>
    </row>
    <row r="143" spans="1:51" ht="12.75" x14ac:dyDescent="0.2">
      <c r="B143" s="88" t="s">
        <v>136</v>
      </c>
      <c r="C143" s="82"/>
      <c r="D143" s="82"/>
      <c r="E143" s="82">
        <v>70000</v>
      </c>
      <c r="F143" s="82"/>
    </row>
    <row r="144" spans="1:51" ht="12.75" x14ac:dyDescent="0.2">
      <c r="B144" s="91" t="s">
        <v>137</v>
      </c>
      <c r="C144" s="82"/>
      <c r="D144" s="82"/>
      <c r="E144" s="83">
        <v>70000</v>
      </c>
      <c r="F144" s="82"/>
    </row>
    <row r="145" spans="2:6" ht="12.75" x14ac:dyDescent="0.2">
      <c r="B145" s="94"/>
      <c r="C145" s="95"/>
      <c r="D145" s="95"/>
      <c r="E145" s="95"/>
      <c r="F145" s="96"/>
    </row>
    <row r="147" spans="2:6" ht="25.5" x14ac:dyDescent="0.15">
      <c r="B147" s="97" t="s">
        <v>140</v>
      </c>
      <c r="C147" s="98"/>
      <c r="D147" s="98"/>
      <c r="E147" s="99">
        <v>4176070.1</v>
      </c>
      <c r="F147" s="100" t="s">
        <v>141</v>
      </c>
    </row>
    <row r="148" spans="2:6" ht="48" x14ac:dyDescent="0.15">
      <c r="B148" s="97" t="s">
        <v>142</v>
      </c>
      <c r="C148" s="98"/>
      <c r="D148" s="98"/>
      <c r="E148" s="99">
        <v>243919.61</v>
      </c>
      <c r="F148" s="101" t="s">
        <v>143</v>
      </c>
    </row>
    <row r="149" spans="2:6" ht="51" x14ac:dyDescent="0.15">
      <c r="B149" s="97" t="s">
        <v>144</v>
      </c>
      <c r="C149" s="98"/>
      <c r="D149" s="98"/>
      <c r="E149" s="99">
        <v>107865.88</v>
      </c>
      <c r="F149" s="100" t="s">
        <v>145</v>
      </c>
    </row>
    <row r="150" spans="2:6" ht="25.5" x14ac:dyDescent="0.2">
      <c r="B150" s="63"/>
      <c r="C150" s="63"/>
      <c r="D150" s="102" t="s">
        <v>146</v>
      </c>
      <c r="E150" s="65">
        <f>SUM(E147:E149)</f>
        <v>4527855.59</v>
      </c>
    </row>
  </sheetData>
  <mergeCells count="1">
    <mergeCell ref="B2:F2"/>
  </mergeCells>
  <pageMargins left="0.75" right="0.75" top="1" bottom="1" header="0.5" footer="0.5"/>
  <pageSetup paperSize="9" scale="89" fitToHeight="0" orientation="landscape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Tabela 1</vt:lpstr>
      <vt:lpstr>Tabela 2</vt:lpstr>
      <vt:lpstr>Tabela 3</vt:lpstr>
      <vt:lpstr>Tabela 4</vt:lpstr>
      <vt:lpstr>'Tabela 3'!Podrucje_ispisa</vt:lpstr>
    </vt:vector>
  </TitlesOfParts>
  <Company>Dom za starije i nemoćne osobe Varaždin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 Melinček</dc:creator>
  <cp:lastModifiedBy>Zdravko Melinček</cp:lastModifiedBy>
  <dcterms:created xsi:type="dcterms:W3CDTF">2025-03-18T14:21:48Z</dcterms:created>
  <dcterms:modified xsi:type="dcterms:W3CDTF">2025-03-21T06:22:53Z</dcterms:modified>
</cp:coreProperties>
</file>